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2" sheetId="2" r:id="rId1"/>
    <sheet name="Sheet3" sheetId="3" r:id="rId2"/>
  </sheets>
  <calcPr calcId="124519"/>
</workbook>
</file>

<file path=xl/calcChain.xml><?xml version="1.0" encoding="utf-8"?>
<calcChain xmlns="http://schemas.openxmlformats.org/spreadsheetml/2006/main">
  <c r="D52" i="2"/>
  <c r="D51" s="1"/>
  <c r="D50" s="1"/>
  <c r="D49" s="1"/>
  <c r="D48" s="1"/>
  <c r="D47" s="1"/>
  <c r="D46" s="1"/>
  <c r="D45" s="1"/>
  <c r="D44" s="1"/>
  <c r="D43" s="1"/>
  <c r="D42" s="1"/>
  <c r="D41" s="1"/>
  <c r="D40" s="1"/>
  <c r="D39" s="1"/>
  <c r="D38" s="1"/>
  <c r="D37" s="1"/>
  <c r="D36" s="1"/>
  <c r="D35" s="1"/>
  <c r="D34" s="1"/>
  <c r="D33" s="1"/>
  <c r="D32" s="1"/>
  <c r="D31" s="1"/>
  <c r="D30" s="1"/>
  <c r="D29" s="1"/>
  <c r="D28" s="1"/>
  <c r="D27" s="1"/>
  <c r="D26" s="1"/>
  <c r="D25" s="1"/>
  <c r="D24" s="1"/>
  <c r="D23" s="1"/>
  <c r="D22" s="1"/>
  <c r="D21" s="1"/>
  <c r="D20" s="1"/>
  <c r="D19" s="1"/>
  <c r="D18" s="1"/>
  <c r="D17" s="1"/>
  <c r="D16" s="1"/>
  <c r="D15" s="1"/>
  <c r="D14" s="1"/>
  <c r="D13" s="1"/>
  <c r="D12" s="1"/>
  <c r="D11" s="1"/>
  <c r="D59"/>
  <c r="C10"/>
  <c r="C11" s="1"/>
  <c r="C12" s="1"/>
  <c r="E12" s="1"/>
  <c r="B10"/>
  <c r="B11" s="1"/>
  <c r="AI55"/>
  <c r="AI59" s="1"/>
  <c r="AI56"/>
  <c r="AI58" s="1"/>
  <c r="AI57"/>
  <c r="E10" l="1"/>
  <c r="E11"/>
  <c r="AI47"/>
  <c r="AI67" s="1"/>
  <c r="AI54"/>
  <c r="AI60" s="1"/>
  <c r="C13"/>
  <c r="E13" s="1"/>
  <c r="B12"/>
  <c r="AI46" l="1"/>
  <c r="AI68" s="1"/>
  <c r="AI53"/>
  <c r="AI61" s="1"/>
  <c r="B13"/>
  <c r="C14"/>
  <c r="E14" s="1"/>
  <c r="AI45" l="1"/>
  <c r="AI69" s="1"/>
  <c r="AI52"/>
  <c r="AI62" s="1"/>
  <c r="C15"/>
  <c r="E15" s="1"/>
  <c r="B14"/>
  <c r="AI44" l="1"/>
  <c r="AI70" s="1"/>
  <c r="AI51"/>
  <c r="AI63" s="1"/>
  <c r="B15"/>
  <c r="C16"/>
  <c r="E16" s="1"/>
  <c r="AI43" l="1"/>
  <c r="AI71" s="1"/>
  <c r="AI50"/>
  <c r="AI64" s="1"/>
  <c r="C17"/>
  <c r="E17" s="1"/>
  <c r="B16"/>
  <c r="AI42" l="1"/>
  <c r="AI72" s="1"/>
  <c r="AI48"/>
  <c r="AI66" s="1"/>
  <c r="AI49"/>
  <c r="AI65" s="1"/>
  <c r="C18"/>
  <c r="E18" s="1"/>
  <c r="B17"/>
  <c r="AI41" l="1"/>
  <c r="AI73" s="1"/>
  <c r="B18"/>
  <c r="C19"/>
  <c r="E19" s="1"/>
  <c r="AI40" l="1"/>
  <c r="AI74" s="1"/>
  <c r="B19"/>
  <c r="C20"/>
  <c r="E20" s="1"/>
  <c r="AI39" l="1"/>
  <c r="AI75" s="1"/>
  <c r="C21"/>
  <c r="E21" s="1"/>
  <c r="B20"/>
  <c r="AI38" l="1"/>
  <c r="AI76" s="1"/>
  <c r="C22"/>
  <c r="E22" s="1"/>
  <c r="B21"/>
  <c r="AI37" l="1"/>
  <c r="AI77" s="1"/>
  <c r="C23"/>
  <c r="E23" s="1"/>
  <c r="B22"/>
  <c r="AI36" l="1"/>
  <c r="AI78" s="1"/>
  <c r="B23"/>
  <c r="C24"/>
  <c r="E24" s="1"/>
  <c r="AI35" l="1"/>
  <c r="AI79" s="1"/>
  <c r="C25"/>
  <c r="E25" s="1"/>
  <c r="B24"/>
  <c r="AI34" l="1"/>
  <c r="AI80" s="1"/>
  <c r="C26"/>
  <c r="E26" s="1"/>
  <c r="B25"/>
  <c r="AI33" l="1"/>
  <c r="AI81" s="1"/>
  <c r="B26"/>
  <c r="C27"/>
  <c r="E27" s="1"/>
  <c r="AI32" l="1"/>
  <c r="AI82" s="1"/>
  <c r="B27"/>
  <c r="C28"/>
  <c r="E28" s="1"/>
  <c r="AI31" l="1"/>
  <c r="AI83" s="1"/>
  <c r="C29"/>
  <c r="E29" s="1"/>
  <c r="B28"/>
  <c r="AI30" l="1"/>
  <c r="AI84" s="1"/>
  <c r="C30"/>
  <c r="E30" s="1"/>
  <c r="B29"/>
  <c r="AI29" l="1"/>
  <c r="AI85" s="1"/>
  <c r="B30"/>
  <c r="C31"/>
  <c r="E31" s="1"/>
  <c r="AI28" l="1"/>
  <c r="AI86" s="1"/>
  <c r="F30"/>
  <c r="B31"/>
  <c r="C32"/>
  <c r="E32" s="1"/>
  <c r="AI27" l="1"/>
  <c r="AI87" s="1"/>
  <c r="G30"/>
  <c r="AJ27" s="1"/>
  <c r="C33"/>
  <c r="E33" s="1"/>
  <c r="F31"/>
  <c r="H31" s="1"/>
  <c r="AJ86" s="1"/>
  <c r="B32"/>
  <c r="H30" l="1"/>
  <c r="AJ87" s="1"/>
  <c r="AI26"/>
  <c r="AI88" s="1"/>
  <c r="F29"/>
  <c r="G31"/>
  <c r="AJ28" s="1"/>
  <c r="C34"/>
  <c r="E34" s="1"/>
  <c r="B33"/>
  <c r="F32"/>
  <c r="H32" s="1"/>
  <c r="AJ85" s="1"/>
  <c r="H29" l="1"/>
  <c r="AJ88" s="1"/>
  <c r="G29"/>
  <c r="AJ26" s="1"/>
  <c r="AI25"/>
  <c r="AI89" s="1"/>
  <c r="F28"/>
  <c r="F33"/>
  <c r="H33" s="1"/>
  <c r="AJ84" s="1"/>
  <c r="B34"/>
  <c r="C35"/>
  <c r="E35" s="1"/>
  <c r="G32"/>
  <c r="AJ29" s="1"/>
  <c r="G28" l="1"/>
  <c r="AJ25" s="1"/>
  <c r="H28"/>
  <c r="AJ89" s="1"/>
  <c r="AI24"/>
  <c r="AI90" s="1"/>
  <c r="F27"/>
  <c r="G33"/>
  <c r="AJ30" s="1"/>
  <c r="B35"/>
  <c r="F34"/>
  <c r="G34" s="1"/>
  <c r="AJ31" s="1"/>
  <c r="C36"/>
  <c r="E36" s="1"/>
  <c r="G27" l="1"/>
  <c r="AJ24" s="1"/>
  <c r="AI23"/>
  <c r="AI91" s="1"/>
  <c r="F26"/>
  <c r="H27"/>
  <c r="AJ90" s="1"/>
  <c r="H34"/>
  <c r="AJ83" s="1"/>
  <c r="C37"/>
  <c r="E37" s="1"/>
  <c r="F35"/>
  <c r="H35" s="1"/>
  <c r="AJ82" s="1"/>
  <c r="B36"/>
  <c r="H26" l="1"/>
  <c r="AJ91" s="1"/>
  <c r="AI22"/>
  <c r="AI92" s="1"/>
  <c r="F25"/>
  <c r="G26"/>
  <c r="AJ23" s="1"/>
  <c r="G35"/>
  <c r="AJ32" s="1"/>
  <c r="B37"/>
  <c r="F36"/>
  <c r="G36" s="1"/>
  <c r="AJ33" s="1"/>
  <c r="C38"/>
  <c r="E38" s="1"/>
  <c r="H25" l="1"/>
  <c r="AJ92" s="1"/>
  <c r="G25"/>
  <c r="AJ22" s="1"/>
  <c r="AI21"/>
  <c r="AI93" s="1"/>
  <c r="F24"/>
  <c r="C39"/>
  <c r="E39" s="1"/>
  <c r="F37"/>
  <c r="H37" s="1"/>
  <c r="AJ80" s="1"/>
  <c r="B38"/>
  <c r="H36"/>
  <c r="AJ81" s="1"/>
  <c r="G24" l="1"/>
  <c r="AJ21" s="1"/>
  <c r="H24"/>
  <c r="AJ93" s="1"/>
  <c r="AI20"/>
  <c r="AI94" s="1"/>
  <c r="F23"/>
  <c r="G37"/>
  <c r="AJ34" s="1"/>
  <c r="B39"/>
  <c r="F38"/>
  <c r="G38" s="1"/>
  <c r="AJ35" s="1"/>
  <c r="C40"/>
  <c r="E40" s="1"/>
  <c r="G23" l="1"/>
  <c r="AJ20" s="1"/>
  <c r="AI19"/>
  <c r="AI95" s="1"/>
  <c r="F22"/>
  <c r="H23"/>
  <c r="AJ94" s="1"/>
  <c r="C41"/>
  <c r="E41" s="1"/>
  <c r="F39"/>
  <c r="G39" s="1"/>
  <c r="AJ36" s="1"/>
  <c r="B40"/>
  <c r="H38"/>
  <c r="AJ79" s="1"/>
  <c r="G22" l="1"/>
  <c r="AJ19" s="1"/>
  <c r="AI18"/>
  <c r="AI96" s="1"/>
  <c r="F21"/>
  <c r="H22"/>
  <c r="AJ95" s="1"/>
  <c r="B41"/>
  <c r="F40"/>
  <c r="G40" s="1"/>
  <c r="AJ37" s="1"/>
  <c r="C42"/>
  <c r="E42" s="1"/>
  <c r="H39"/>
  <c r="AJ78" s="1"/>
  <c r="G21" l="1"/>
  <c r="AJ18" s="1"/>
  <c r="H21"/>
  <c r="AJ96" s="1"/>
  <c r="AI17"/>
  <c r="AI97" s="1"/>
  <c r="F20"/>
  <c r="H40"/>
  <c r="AJ77" s="1"/>
  <c r="C43"/>
  <c r="E43" s="1"/>
  <c r="F41"/>
  <c r="G41" s="1"/>
  <c r="AJ38" s="1"/>
  <c r="B42"/>
  <c r="H20" l="1"/>
  <c r="AJ97" s="1"/>
  <c r="G20"/>
  <c r="AJ17" s="1"/>
  <c r="AI16"/>
  <c r="AI98" s="1"/>
  <c r="F19"/>
  <c r="C44"/>
  <c r="E44" s="1"/>
  <c r="H41"/>
  <c r="AJ76" s="1"/>
  <c r="B43"/>
  <c r="F42"/>
  <c r="H42" s="1"/>
  <c r="AJ75" s="1"/>
  <c r="H19" l="1"/>
  <c r="AJ98" s="1"/>
  <c r="AI15"/>
  <c r="AI99" s="1"/>
  <c r="F18"/>
  <c r="G19"/>
  <c r="AJ16" s="1"/>
  <c r="G42"/>
  <c r="AJ39" s="1"/>
  <c r="C45"/>
  <c r="E45" s="1"/>
  <c r="F43"/>
  <c r="G43" s="1"/>
  <c r="AJ40" s="1"/>
  <c r="B44"/>
  <c r="H18" l="1"/>
  <c r="AJ99" s="1"/>
  <c r="AI14"/>
  <c r="AI100" s="1"/>
  <c r="F17"/>
  <c r="G18"/>
  <c r="AJ15" s="1"/>
  <c r="H43"/>
  <c r="AJ74" s="1"/>
  <c r="B45"/>
  <c r="F44"/>
  <c r="G44" s="1"/>
  <c r="AJ41" s="1"/>
  <c r="C46"/>
  <c r="E46" s="1"/>
  <c r="H17" l="1"/>
  <c r="AJ100" s="1"/>
  <c r="G17"/>
  <c r="AJ14" s="1"/>
  <c r="AI13"/>
  <c r="AI101" s="1"/>
  <c r="F16"/>
  <c r="C47"/>
  <c r="E47" s="1"/>
  <c r="F45"/>
  <c r="H45" s="1"/>
  <c r="AJ72" s="1"/>
  <c r="B46"/>
  <c r="H44"/>
  <c r="AJ73" s="1"/>
  <c r="H16" l="1"/>
  <c r="AJ101" s="1"/>
  <c r="G16"/>
  <c r="AJ13" s="1"/>
  <c r="AI12"/>
  <c r="AI102" s="1"/>
  <c r="F15"/>
  <c r="G45"/>
  <c r="AJ42" s="1"/>
  <c r="B47"/>
  <c r="F46"/>
  <c r="G46" s="1"/>
  <c r="AJ43" s="1"/>
  <c r="C48"/>
  <c r="E48" s="1"/>
  <c r="H15" l="1"/>
  <c r="AJ102" s="1"/>
  <c r="AI11"/>
  <c r="AI103" s="1"/>
  <c r="F14"/>
  <c r="G15"/>
  <c r="AJ12" s="1"/>
  <c r="C49"/>
  <c r="E49" s="1"/>
  <c r="F47"/>
  <c r="H47" s="1"/>
  <c r="AJ70" s="1"/>
  <c r="B48"/>
  <c r="H46"/>
  <c r="AJ71" s="1"/>
  <c r="G14" l="1"/>
  <c r="AJ11" s="1"/>
  <c r="AI10"/>
  <c r="AI104" s="1"/>
  <c r="F13"/>
  <c r="H14"/>
  <c r="AJ103" s="1"/>
  <c r="G47"/>
  <c r="AJ44" s="1"/>
  <c r="B49"/>
  <c r="F48"/>
  <c r="G48" s="1"/>
  <c r="AJ45" s="1"/>
  <c r="C50"/>
  <c r="E50" s="1"/>
  <c r="H13" l="1"/>
  <c r="AJ104" s="1"/>
  <c r="G13"/>
  <c r="AJ10" s="1"/>
  <c r="AI9"/>
  <c r="AI105" s="1"/>
  <c r="F12"/>
  <c r="C51"/>
  <c r="E51" s="1"/>
  <c r="F49"/>
  <c r="H49" s="1"/>
  <c r="AJ68" s="1"/>
  <c r="B50"/>
  <c r="H48"/>
  <c r="AJ69" s="1"/>
  <c r="H12" l="1"/>
  <c r="AJ105" s="1"/>
  <c r="G12"/>
  <c r="AJ9" s="1"/>
  <c r="AI8"/>
  <c r="AI106" s="1"/>
  <c r="F11"/>
  <c r="G49"/>
  <c r="AJ46" s="1"/>
  <c r="B51"/>
  <c r="F50"/>
  <c r="G50" s="1"/>
  <c r="AJ47" s="1"/>
  <c r="C52"/>
  <c r="E52" s="1"/>
  <c r="H11" l="1"/>
  <c r="AJ106" s="1"/>
  <c r="G11"/>
  <c r="AJ8" s="1"/>
  <c r="AI7"/>
  <c r="AI107" s="1"/>
  <c r="F10"/>
  <c r="C53"/>
  <c r="E53" s="1"/>
  <c r="F51"/>
  <c r="H51" s="1"/>
  <c r="AJ66" s="1"/>
  <c r="B52"/>
  <c r="H50"/>
  <c r="AJ67" s="1"/>
  <c r="H10" l="1"/>
  <c r="AJ107" s="1"/>
  <c r="G10"/>
  <c r="AJ7" s="1"/>
  <c r="G51"/>
  <c r="AJ48" s="1"/>
  <c r="B53"/>
  <c r="F52"/>
  <c r="G52" s="1"/>
  <c r="AJ49" s="1"/>
  <c r="C54"/>
  <c r="E54" s="1"/>
  <c r="H52" l="1"/>
  <c r="AJ65" s="1"/>
  <c r="C55"/>
  <c r="E55" s="1"/>
  <c r="F53"/>
  <c r="H53" s="1"/>
  <c r="AJ64" s="1"/>
  <c r="B54"/>
  <c r="G53" l="1"/>
  <c r="AJ50" s="1"/>
  <c r="C56"/>
  <c r="E56" s="1"/>
  <c r="B55"/>
  <c r="F54"/>
  <c r="G54" s="1"/>
  <c r="AJ51" s="1"/>
  <c r="F55" l="1"/>
  <c r="H55" s="1"/>
  <c r="AJ62" s="1"/>
  <c r="B56"/>
  <c r="C57"/>
  <c r="E57" s="1"/>
  <c r="H54"/>
  <c r="AJ63" s="1"/>
  <c r="G55" l="1"/>
  <c r="AJ52" s="1"/>
  <c r="B57"/>
  <c r="F56"/>
  <c r="G56" s="1"/>
  <c r="AJ53" s="1"/>
  <c r="C58"/>
  <c r="E58" s="1"/>
  <c r="C59" l="1"/>
  <c r="E59" s="1"/>
  <c r="F57"/>
  <c r="H57" s="1"/>
  <c r="AJ60" s="1"/>
  <c r="B58"/>
  <c r="H56"/>
  <c r="AJ61" s="1"/>
  <c r="G57" l="1"/>
  <c r="AJ54" s="1"/>
  <c r="B59"/>
  <c r="F58"/>
  <c r="G58" s="1"/>
  <c r="AJ55" s="1"/>
  <c r="C60"/>
  <c r="E60" s="1"/>
  <c r="H58" l="1"/>
  <c r="AJ59" s="1"/>
  <c r="B60"/>
  <c r="F59"/>
  <c r="G59" s="1"/>
  <c r="AJ56" s="1"/>
  <c r="F60" l="1"/>
  <c r="G60" s="1"/>
  <c r="AJ57" s="1"/>
  <c r="H59"/>
  <c r="AJ58" s="1"/>
  <c r="H60" l="1"/>
</calcChain>
</file>

<file path=xl/sharedStrings.xml><?xml version="1.0" encoding="utf-8"?>
<sst xmlns="http://schemas.openxmlformats.org/spreadsheetml/2006/main" count="16" uniqueCount="15">
  <si>
    <t>t</t>
  </si>
  <si>
    <t>k</t>
  </si>
  <si>
    <t>C(x)</t>
  </si>
  <si>
    <t>x</t>
  </si>
  <si>
    <t>T(x)</t>
  </si>
  <si>
    <t>C(x)-T(x)</t>
  </si>
  <si>
    <t>C(x)+T(x)</t>
  </si>
  <si>
    <t>Position</t>
  </si>
  <si>
    <t>y</t>
  </si>
  <si>
    <t>Airfoil coordinates</t>
  </si>
  <si>
    <t>Input values in yellow fields</t>
  </si>
  <si>
    <t>DON'T CHANGE FIELDS BELLOW</t>
  </si>
  <si>
    <t>Thickness</t>
  </si>
  <si>
    <t>Chamber</t>
  </si>
  <si>
    <r>
      <rPr>
        <sz val="28"/>
        <color theme="1"/>
        <rFont val="Calibri"/>
        <family val="2"/>
        <scheme val="minor"/>
      </rPr>
      <t>Horten airfoil creator</t>
    </r>
    <r>
      <rPr>
        <sz val="18"/>
        <color theme="1"/>
        <rFont val="Calibri"/>
        <family val="2"/>
        <scheme val="minor"/>
      </rPr>
      <t xml:space="preserve"> by Marko Stamenovic, contact:  ftlltf@yaoo.com</t>
    </r>
  </si>
</sst>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b/>
      <sz val="16"/>
      <color theme="1"/>
      <name val="Calibri"/>
      <family val="2"/>
      <scheme val="minor"/>
    </font>
    <font>
      <sz val="18"/>
      <color theme="1"/>
      <name val="Calibri"/>
      <family val="2"/>
      <scheme val="minor"/>
    </font>
    <font>
      <sz val="2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6"/>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27">
    <xf numFmtId="0" fontId="0" fillId="0" borderId="0" xfId="0"/>
    <xf numFmtId="0" fontId="0" fillId="0" borderId="1" xfId="0" applyBorder="1"/>
    <xf numFmtId="0" fontId="0" fillId="0" borderId="2" xfId="0" applyBorder="1"/>
    <xf numFmtId="0" fontId="0" fillId="0" borderId="3" xfId="0" applyBorder="1"/>
    <xf numFmtId="0" fontId="0" fillId="0" borderId="10" xfId="0" applyBorder="1"/>
    <xf numFmtId="0" fontId="0" fillId="0" borderId="11" xfId="0" applyBorder="1"/>
    <xf numFmtId="0" fontId="1" fillId="0" borderId="0" xfId="0" applyFont="1" applyBorder="1"/>
    <xf numFmtId="0" fontId="0" fillId="0" borderId="0" xfId="0" applyBorder="1"/>
    <xf numFmtId="0" fontId="0" fillId="0" borderId="4" xfId="0" applyBorder="1"/>
    <xf numFmtId="0" fontId="0" fillId="0" borderId="5" xfId="0" applyBorder="1"/>
    <xf numFmtId="0" fontId="0" fillId="0" borderId="6" xfId="0" applyBorder="1"/>
    <xf numFmtId="0" fontId="1" fillId="0" borderId="10" xfId="0" applyFont="1" applyBorder="1"/>
    <xf numFmtId="0" fontId="0" fillId="2" borderId="11" xfId="0" applyFill="1" applyBorder="1"/>
    <xf numFmtId="0" fontId="1" fillId="0" borderId="4" xfId="0" applyFont="1" applyBorder="1"/>
    <xf numFmtId="0" fontId="0" fillId="2" borderId="6" xfId="0" applyFill="1" applyBorder="1"/>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0" fillId="3" borderId="7"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scatterChart>
        <c:scatterStyle val="smoothMarker"/>
        <c:ser>
          <c:idx val="0"/>
          <c:order val="0"/>
          <c:tx>
            <c:v>Chamber line</c:v>
          </c:tx>
          <c:spPr>
            <a:ln>
              <a:prstDash val="dash"/>
            </a:ln>
          </c:spPr>
          <c:xVal>
            <c:numRef>
              <c:f>Sheet2!$D$10:$D$61</c:f>
              <c:numCache>
                <c:formatCode>General</c:formatCode>
                <c:ptCount val="52"/>
                <c:pt idx="0">
                  <c:v>1</c:v>
                </c:pt>
                <c:pt idx="1">
                  <c:v>0.95000000000000051</c:v>
                </c:pt>
                <c:pt idx="2">
                  <c:v>0.92000000000000048</c:v>
                </c:pt>
                <c:pt idx="3">
                  <c:v>0.89000000000000046</c:v>
                </c:pt>
                <c:pt idx="4">
                  <c:v>0.86000000000000043</c:v>
                </c:pt>
                <c:pt idx="5">
                  <c:v>0.8300000000000004</c:v>
                </c:pt>
                <c:pt idx="6">
                  <c:v>0.80000000000000038</c:v>
                </c:pt>
                <c:pt idx="7">
                  <c:v>0.78000000000000036</c:v>
                </c:pt>
                <c:pt idx="8">
                  <c:v>0.76000000000000034</c:v>
                </c:pt>
                <c:pt idx="9">
                  <c:v>0.74000000000000032</c:v>
                </c:pt>
                <c:pt idx="10">
                  <c:v>0.72000000000000031</c:v>
                </c:pt>
                <c:pt idx="11">
                  <c:v>0.70000000000000029</c:v>
                </c:pt>
                <c:pt idx="12">
                  <c:v>0.68000000000000027</c:v>
                </c:pt>
                <c:pt idx="13">
                  <c:v>0.66000000000000025</c:v>
                </c:pt>
                <c:pt idx="14">
                  <c:v>0.64000000000000024</c:v>
                </c:pt>
                <c:pt idx="15">
                  <c:v>0.62000000000000022</c:v>
                </c:pt>
                <c:pt idx="16">
                  <c:v>0.6000000000000002</c:v>
                </c:pt>
                <c:pt idx="17">
                  <c:v>0.58000000000000018</c:v>
                </c:pt>
                <c:pt idx="18">
                  <c:v>0.56000000000000016</c:v>
                </c:pt>
                <c:pt idx="19">
                  <c:v>0.54000000000000015</c:v>
                </c:pt>
                <c:pt idx="20">
                  <c:v>0.52000000000000013</c:v>
                </c:pt>
                <c:pt idx="21">
                  <c:v>0.50000000000000011</c:v>
                </c:pt>
                <c:pt idx="22">
                  <c:v>0.48000000000000015</c:v>
                </c:pt>
                <c:pt idx="23">
                  <c:v>0.46000000000000013</c:v>
                </c:pt>
                <c:pt idx="24">
                  <c:v>0.44000000000000011</c:v>
                </c:pt>
                <c:pt idx="25">
                  <c:v>0.4200000000000001</c:v>
                </c:pt>
                <c:pt idx="26">
                  <c:v>0.40000000000000008</c:v>
                </c:pt>
                <c:pt idx="27">
                  <c:v>0.38000000000000006</c:v>
                </c:pt>
                <c:pt idx="28">
                  <c:v>0.36000000000000004</c:v>
                </c:pt>
                <c:pt idx="29">
                  <c:v>0.34</c:v>
                </c:pt>
                <c:pt idx="30">
                  <c:v>0.32</c:v>
                </c:pt>
                <c:pt idx="31">
                  <c:v>0.3</c:v>
                </c:pt>
                <c:pt idx="32">
                  <c:v>0.27999999999999997</c:v>
                </c:pt>
                <c:pt idx="33">
                  <c:v>0.25999999999999995</c:v>
                </c:pt>
                <c:pt idx="34">
                  <c:v>0.23999999999999996</c:v>
                </c:pt>
                <c:pt idx="35">
                  <c:v>0.21999999999999997</c:v>
                </c:pt>
                <c:pt idx="36">
                  <c:v>0.19999999999999998</c:v>
                </c:pt>
                <c:pt idx="37">
                  <c:v>0.18</c:v>
                </c:pt>
                <c:pt idx="38">
                  <c:v>0.16</c:v>
                </c:pt>
                <c:pt idx="39">
                  <c:v>0.14000000000000001</c:v>
                </c:pt>
                <c:pt idx="40">
                  <c:v>0.12000000000000001</c:v>
                </c:pt>
                <c:pt idx="41">
                  <c:v>0.1</c:v>
                </c:pt>
                <c:pt idx="42">
                  <c:v>0.08</c:v>
                </c:pt>
                <c:pt idx="43">
                  <c:v>0.06</c:v>
                </c:pt>
                <c:pt idx="44">
                  <c:v>0.04</c:v>
                </c:pt>
                <c:pt idx="45">
                  <c:v>2.5000000000000001E-2</c:v>
                </c:pt>
                <c:pt idx="46">
                  <c:v>1.4999999999999999E-2</c:v>
                </c:pt>
                <c:pt idx="47">
                  <c:v>8.9999999999999993E-3</c:v>
                </c:pt>
                <c:pt idx="48">
                  <c:v>5.0000000000000001E-3</c:v>
                </c:pt>
                <c:pt idx="49">
                  <c:v>2E-3</c:v>
                </c:pt>
                <c:pt idx="50">
                  <c:v>0</c:v>
                </c:pt>
              </c:numCache>
            </c:numRef>
          </c:xVal>
          <c:yVal>
            <c:numRef>
              <c:f>Sheet2!$E$10:$E$61</c:f>
              <c:numCache>
                <c:formatCode>General</c:formatCode>
                <c:ptCount val="52"/>
                <c:pt idx="0">
                  <c:v>0</c:v>
                </c:pt>
                <c:pt idx="1">
                  <c:v>3.3767772511847315E-5</c:v>
                </c:pt>
                <c:pt idx="2">
                  <c:v>1.3394502369668009E-4</c:v>
                </c:pt>
                <c:pt idx="3">
                  <c:v>3.368502369668206E-4</c:v>
                </c:pt>
                <c:pt idx="4">
                  <c:v>6.7104454976302718E-4</c:v>
                </c:pt>
                <c:pt idx="5">
                  <c:v>1.1595611374407505E-3</c:v>
                </c:pt>
                <c:pt idx="6">
                  <c:v>1.8199052132701328E-3</c:v>
                </c:pt>
                <c:pt idx="7">
                  <c:v>2.3617364928909847E-3</c:v>
                </c:pt>
                <c:pt idx="8">
                  <c:v>2.9875563981042541E-3</c:v>
                </c:pt>
                <c:pt idx="9">
                  <c:v>3.6984568720379021E-3</c:v>
                </c:pt>
                <c:pt idx="10">
                  <c:v>4.4944379146919311E-3</c:v>
                </c:pt>
                <c:pt idx="11">
                  <c:v>5.3744075829383758E-3</c:v>
                </c:pt>
                <c:pt idx="12">
                  <c:v>6.3361819905213132E-3</c:v>
                </c:pt>
                <c:pt idx="13">
                  <c:v>7.376485308056859E-3</c:v>
                </c:pt>
                <c:pt idx="14">
                  <c:v>8.4909497630331621E-3</c:v>
                </c:pt>
                <c:pt idx="15">
                  <c:v>9.6741156398104135E-3</c:v>
                </c:pt>
                <c:pt idx="16">
                  <c:v>1.0919431279620839E-2</c:v>
                </c:pt>
                <c:pt idx="17">
                  <c:v>1.2219253080568707E-2</c:v>
                </c:pt>
                <c:pt idx="18">
                  <c:v>1.3564845497630318E-2</c:v>
                </c:pt>
                <c:pt idx="19">
                  <c:v>1.4946381042654017E-2</c:v>
                </c:pt>
                <c:pt idx="20">
                  <c:v>1.6352940284360181E-2</c:v>
                </c:pt>
                <c:pt idx="21">
                  <c:v>1.7772511848341225E-2</c:v>
                </c:pt>
                <c:pt idx="22">
                  <c:v>1.9191992417061599E-2</c:v>
                </c:pt>
                <c:pt idx="23">
                  <c:v>2.0597186729857806E-2</c:v>
                </c:pt>
                <c:pt idx="24">
                  <c:v>2.1972807582938379E-2</c:v>
                </c:pt>
                <c:pt idx="25">
                  <c:v>2.3302475829383874E-2</c:v>
                </c:pt>
                <c:pt idx="26">
                  <c:v>2.4568720379146904E-2</c:v>
                </c:pt>
                <c:pt idx="27">
                  <c:v>2.5752978199052125E-2</c:v>
                </c:pt>
                <c:pt idx="28">
                  <c:v>2.6835594312796199E-2</c:v>
                </c:pt>
                <c:pt idx="29">
                  <c:v>2.7795821800947855E-2</c:v>
                </c:pt>
                <c:pt idx="30">
                  <c:v>2.8611821800947859E-2</c:v>
                </c:pt>
                <c:pt idx="31">
                  <c:v>2.9260663507108996E-2</c:v>
                </c:pt>
                <c:pt idx="32">
                  <c:v>2.9718324170616109E-2</c:v>
                </c:pt>
                <c:pt idx="33">
                  <c:v>2.9959689099526059E-2</c:v>
                </c:pt>
                <c:pt idx="34">
                  <c:v>2.9958551658767766E-2</c:v>
                </c:pt>
                <c:pt idx="35">
                  <c:v>2.9687613270142178E-2</c:v>
                </c:pt>
                <c:pt idx="36">
                  <c:v>2.9118483412322281E-2</c:v>
                </c:pt>
                <c:pt idx="37">
                  <c:v>2.822167962085308E-2</c:v>
                </c:pt>
                <c:pt idx="38">
                  <c:v>2.6966627488151654E-2</c:v>
                </c:pt>
                <c:pt idx="39">
                  <c:v>2.532166066350711E-2</c:v>
                </c:pt>
                <c:pt idx="40">
                  <c:v>2.3254020853080572E-2</c:v>
                </c:pt>
                <c:pt idx="41">
                  <c:v>2.0729857819905217E-2</c:v>
                </c:pt>
                <c:pt idx="42">
                  <c:v>1.7714229383886258E-2</c:v>
                </c:pt>
                <c:pt idx="43">
                  <c:v>1.4171101421800945E-2</c:v>
                </c:pt>
                <c:pt idx="44">
                  <c:v>1.0063347867298577E-2</c:v>
                </c:pt>
                <c:pt idx="45">
                  <c:v>6.5890476895734598E-3</c:v>
                </c:pt>
                <c:pt idx="46">
                  <c:v>4.0763244668246441E-3</c:v>
                </c:pt>
                <c:pt idx="47">
                  <c:v>2.4907622101421798E-3</c:v>
                </c:pt>
                <c:pt idx="48">
                  <c:v>1.4005803909952607E-3</c:v>
                </c:pt>
                <c:pt idx="49">
                  <c:v>5.6531487696682471E-4</c:v>
                </c:pt>
                <c:pt idx="50">
                  <c:v>0</c:v>
                </c:pt>
              </c:numCache>
            </c:numRef>
          </c:yVal>
          <c:smooth val="1"/>
        </c:ser>
        <c:ser>
          <c:idx val="1"/>
          <c:order val="1"/>
          <c:tx>
            <c:v>Top curve</c:v>
          </c:tx>
          <c:xVal>
            <c:numRef>
              <c:f>Sheet2!$D$10:$D$61</c:f>
              <c:numCache>
                <c:formatCode>General</c:formatCode>
                <c:ptCount val="52"/>
                <c:pt idx="0">
                  <c:v>1</c:v>
                </c:pt>
                <c:pt idx="1">
                  <c:v>0.95000000000000051</c:v>
                </c:pt>
                <c:pt idx="2">
                  <c:v>0.92000000000000048</c:v>
                </c:pt>
                <c:pt idx="3">
                  <c:v>0.89000000000000046</c:v>
                </c:pt>
                <c:pt idx="4">
                  <c:v>0.86000000000000043</c:v>
                </c:pt>
                <c:pt idx="5">
                  <c:v>0.8300000000000004</c:v>
                </c:pt>
                <c:pt idx="6">
                  <c:v>0.80000000000000038</c:v>
                </c:pt>
                <c:pt idx="7">
                  <c:v>0.78000000000000036</c:v>
                </c:pt>
                <c:pt idx="8">
                  <c:v>0.76000000000000034</c:v>
                </c:pt>
                <c:pt idx="9">
                  <c:v>0.74000000000000032</c:v>
                </c:pt>
                <c:pt idx="10">
                  <c:v>0.72000000000000031</c:v>
                </c:pt>
                <c:pt idx="11">
                  <c:v>0.70000000000000029</c:v>
                </c:pt>
                <c:pt idx="12">
                  <c:v>0.68000000000000027</c:v>
                </c:pt>
                <c:pt idx="13">
                  <c:v>0.66000000000000025</c:v>
                </c:pt>
                <c:pt idx="14">
                  <c:v>0.64000000000000024</c:v>
                </c:pt>
                <c:pt idx="15">
                  <c:v>0.62000000000000022</c:v>
                </c:pt>
                <c:pt idx="16">
                  <c:v>0.6000000000000002</c:v>
                </c:pt>
                <c:pt idx="17">
                  <c:v>0.58000000000000018</c:v>
                </c:pt>
                <c:pt idx="18">
                  <c:v>0.56000000000000016</c:v>
                </c:pt>
                <c:pt idx="19">
                  <c:v>0.54000000000000015</c:v>
                </c:pt>
                <c:pt idx="20">
                  <c:v>0.52000000000000013</c:v>
                </c:pt>
                <c:pt idx="21">
                  <c:v>0.50000000000000011</c:v>
                </c:pt>
                <c:pt idx="22">
                  <c:v>0.48000000000000015</c:v>
                </c:pt>
                <c:pt idx="23">
                  <c:v>0.46000000000000013</c:v>
                </c:pt>
                <c:pt idx="24">
                  <c:v>0.44000000000000011</c:v>
                </c:pt>
                <c:pt idx="25">
                  <c:v>0.4200000000000001</c:v>
                </c:pt>
                <c:pt idx="26">
                  <c:v>0.40000000000000008</c:v>
                </c:pt>
                <c:pt idx="27">
                  <c:v>0.38000000000000006</c:v>
                </c:pt>
                <c:pt idx="28">
                  <c:v>0.36000000000000004</c:v>
                </c:pt>
                <c:pt idx="29">
                  <c:v>0.34</c:v>
                </c:pt>
                <c:pt idx="30">
                  <c:v>0.32</c:v>
                </c:pt>
                <c:pt idx="31">
                  <c:v>0.3</c:v>
                </c:pt>
                <c:pt idx="32">
                  <c:v>0.27999999999999997</c:v>
                </c:pt>
                <c:pt idx="33">
                  <c:v>0.25999999999999995</c:v>
                </c:pt>
                <c:pt idx="34">
                  <c:v>0.23999999999999996</c:v>
                </c:pt>
                <c:pt idx="35">
                  <c:v>0.21999999999999997</c:v>
                </c:pt>
                <c:pt idx="36">
                  <c:v>0.19999999999999998</c:v>
                </c:pt>
                <c:pt idx="37">
                  <c:v>0.18</c:v>
                </c:pt>
                <c:pt idx="38">
                  <c:v>0.16</c:v>
                </c:pt>
                <c:pt idx="39">
                  <c:v>0.14000000000000001</c:v>
                </c:pt>
                <c:pt idx="40">
                  <c:v>0.12000000000000001</c:v>
                </c:pt>
                <c:pt idx="41">
                  <c:v>0.1</c:v>
                </c:pt>
                <c:pt idx="42">
                  <c:v>0.08</c:v>
                </c:pt>
                <c:pt idx="43">
                  <c:v>0.06</c:v>
                </c:pt>
                <c:pt idx="44">
                  <c:v>0.04</c:v>
                </c:pt>
                <c:pt idx="45">
                  <c:v>2.5000000000000001E-2</c:v>
                </c:pt>
                <c:pt idx="46">
                  <c:v>1.4999999999999999E-2</c:v>
                </c:pt>
                <c:pt idx="47">
                  <c:v>8.9999999999999993E-3</c:v>
                </c:pt>
                <c:pt idx="48">
                  <c:v>5.0000000000000001E-3</c:v>
                </c:pt>
                <c:pt idx="49">
                  <c:v>2E-3</c:v>
                </c:pt>
                <c:pt idx="50">
                  <c:v>0</c:v>
                </c:pt>
              </c:numCache>
            </c:numRef>
          </c:xVal>
          <c:yVal>
            <c:numRef>
              <c:f>Sheet2!$G$10:$G$61</c:f>
              <c:numCache>
                <c:formatCode>General</c:formatCode>
                <c:ptCount val="52"/>
                <c:pt idx="0">
                  <c:v>0</c:v>
                </c:pt>
                <c:pt idx="1">
                  <c:v>7.5243869058010861E-3</c:v>
                </c:pt>
                <c:pt idx="2">
                  <c:v>1.2095483386298636E-2</c:v>
                </c:pt>
                <c:pt idx="3">
                  <c:v>1.6736721425485275E-2</c:v>
                </c:pt>
                <c:pt idx="4">
                  <c:v>2.1464226124500389E-2</c:v>
                </c:pt>
                <c:pt idx="5">
                  <c:v>2.6288384727095659E-2</c:v>
                </c:pt>
                <c:pt idx="6">
                  <c:v>3.121378212666822E-2</c:v>
                </c:pt>
                <c:pt idx="7">
                  <c:v>3.455323226428994E-2</c:v>
                </c:pt>
                <c:pt idx="8">
                  <c:v>3.7935380364697603E-2</c:v>
                </c:pt>
                <c:pt idx="9">
                  <c:v>4.1357192910306588E-2</c:v>
                </c:pt>
                <c:pt idx="10">
                  <c:v>4.481443791469189E-2</c:v>
                </c:pt>
                <c:pt idx="11">
                  <c:v>4.8301671646700892E-2</c:v>
                </c:pt>
                <c:pt idx="12">
                  <c:v>5.1812224034657003E-2</c:v>
                </c:pt>
                <c:pt idx="13">
                  <c:v>5.5338182525732513E-2</c:v>
                </c:pt>
                <c:pt idx="14">
                  <c:v>5.8870374134496528E-2</c:v>
                </c:pt>
                <c:pt idx="15">
                  <c:v>6.2398345363913518E-2</c:v>
                </c:pt>
                <c:pt idx="16">
                  <c:v>6.5910339619090902E-2</c:v>
                </c:pt>
                <c:pt idx="17">
                  <c:v>6.939327165544236E-2</c:v>
                </c:pt>
                <c:pt idx="18">
                  <c:v>7.2832698504129531E-2</c:v>
                </c:pt>
                <c:pt idx="19">
                  <c:v>7.6212786192621812E-2</c:v>
                </c:pt>
                <c:pt idx="20">
                  <c:v>7.9516271418808737E-2</c:v>
                </c:pt>
                <c:pt idx="21">
                  <c:v>8.27244171321741E-2</c:v>
                </c:pt>
                <c:pt idx="22">
                  <c:v>8.5816960709736961E-2</c:v>
                </c:pt>
                <c:pt idx="23">
                  <c:v>8.8772053066360421E-2</c:v>
                </c:pt>
                <c:pt idx="24">
                  <c:v>9.1566186578357175E-2</c:v>
                </c:pt>
                <c:pt idx="25">
                  <c:v>9.4174109082752575E-2</c:v>
                </c:pt>
                <c:pt idx="26">
                  <c:v>9.6568720379146877E-2</c:v>
                </c:pt>
                <c:pt idx="27">
                  <c:v>9.8720946513922991E-2</c:v>
                </c:pt>
                <c:pt idx="28">
                  <c:v>0.10059958552802262</c:v>
                </c:pt>
                <c:pt idx="29">
                  <c:v>0.10217111608607993</c:v>
                </c:pt>
                <c:pt idx="30">
                  <c:v>0.10339945714262715</c:v>
                </c:pt>
                <c:pt idx="31">
                  <c:v>0.1042456620068089</c:v>
                </c:pt>
                <c:pt idx="32">
                  <c:v>0.10466752296553317</c:v>
                </c:pt>
                <c:pt idx="33">
                  <c:v>0.1046190515398791</c:v>
                </c:pt>
                <c:pt idx="34">
                  <c:v>0.10404978190904772</c:v>
                </c:pt>
                <c:pt idx="35">
                  <c:v>0.10290381639486039</c:v>
                </c:pt>
                <c:pt idx="36">
                  <c:v>0.10111848341232227</c:v>
                </c:pt>
                <c:pt idx="37">
                  <c:v>9.8622392685423679E-2</c:v>
                </c:pt>
                <c:pt idx="38">
                  <c:v>9.5332513718054346E-2</c:v>
                </c:pt>
                <c:pt idx="39">
                  <c:v>9.1149590905920175E-2</c:v>
                </c:pt>
                <c:pt idx="40">
                  <c:v>8.5950547072640771E-2</c:v>
                </c:pt>
                <c:pt idx="41">
                  <c:v>7.957499355770431E-2</c:v>
                </c:pt>
                <c:pt idx="42">
                  <c:v>7.1798962904538827E-2</c:v>
                </c:pt>
                <c:pt idx="43">
                  <c:v>6.2276697769835125E-2</c:v>
                </c:pt>
                <c:pt idx="44">
                  <c:v>5.0383347867298575E-2</c:v>
                </c:pt>
                <c:pt idx="45">
                  <c:v>3.9086508527883583E-2</c:v>
                </c:pt>
                <c:pt idx="46">
                  <c:v>2.9571228093579149E-2</c:v>
                </c:pt>
                <c:pt idx="47">
                  <c:v>2.2389329052442657E-2</c:v>
                </c:pt>
                <c:pt idx="48">
                  <c:v>1.6306912466241E-2</c:v>
                </c:pt>
                <c:pt idx="49">
                  <c:v>1.0028439077779155E-2</c:v>
                </c:pt>
                <c:pt idx="50">
                  <c:v>0</c:v>
                </c:pt>
              </c:numCache>
            </c:numRef>
          </c:yVal>
          <c:smooth val="1"/>
        </c:ser>
        <c:ser>
          <c:idx val="2"/>
          <c:order val="2"/>
          <c:tx>
            <c:v>Bottom curve</c:v>
          </c:tx>
          <c:xVal>
            <c:numRef>
              <c:f>Sheet2!$D$10:$D$61</c:f>
              <c:numCache>
                <c:formatCode>General</c:formatCode>
                <c:ptCount val="52"/>
                <c:pt idx="0">
                  <c:v>1</c:v>
                </c:pt>
                <c:pt idx="1">
                  <c:v>0.95000000000000051</c:v>
                </c:pt>
                <c:pt idx="2">
                  <c:v>0.92000000000000048</c:v>
                </c:pt>
                <c:pt idx="3">
                  <c:v>0.89000000000000046</c:v>
                </c:pt>
                <c:pt idx="4">
                  <c:v>0.86000000000000043</c:v>
                </c:pt>
                <c:pt idx="5">
                  <c:v>0.8300000000000004</c:v>
                </c:pt>
                <c:pt idx="6">
                  <c:v>0.80000000000000038</c:v>
                </c:pt>
                <c:pt idx="7">
                  <c:v>0.78000000000000036</c:v>
                </c:pt>
                <c:pt idx="8">
                  <c:v>0.76000000000000034</c:v>
                </c:pt>
                <c:pt idx="9">
                  <c:v>0.74000000000000032</c:v>
                </c:pt>
                <c:pt idx="10">
                  <c:v>0.72000000000000031</c:v>
                </c:pt>
                <c:pt idx="11">
                  <c:v>0.70000000000000029</c:v>
                </c:pt>
                <c:pt idx="12">
                  <c:v>0.68000000000000027</c:v>
                </c:pt>
                <c:pt idx="13">
                  <c:v>0.66000000000000025</c:v>
                </c:pt>
                <c:pt idx="14">
                  <c:v>0.64000000000000024</c:v>
                </c:pt>
                <c:pt idx="15">
                  <c:v>0.62000000000000022</c:v>
                </c:pt>
                <c:pt idx="16">
                  <c:v>0.6000000000000002</c:v>
                </c:pt>
                <c:pt idx="17">
                  <c:v>0.58000000000000018</c:v>
                </c:pt>
                <c:pt idx="18">
                  <c:v>0.56000000000000016</c:v>
                </c:pt>
                <c:pt idx="19">
                  <c:v>0.54000000000000015</c:v>
                </c:pt>
                <c:pt idx="20">
                  <c:v>0.52000000000000013</c:v>
                </c:pt>
                <c:pt idx="21">
                  <c:v>0.50000000000000011</c:v>
                </c:pt>
                <c:pt idx="22">
                  <c:v>0.48000000000000015</c:v>
                </c:pt>
                <c:pt idx="23">
                  <c:v>0.46000000000000013</c:v>
                </c:pt>
                <c:pt idx="24">
                  <c:v>0.44000000000000011</c:v>
                </c:pt>
                <c:pt idx="25">
                  <c:v>0.4200000000000001</c:v>
                </c:pt>
                <c:pt idx="26">
                  <c:v>0.40000000000000008</c:v>
                </c:pt>
                <c:pt idx="27">
                  <c:v>0.38000000000000006</c:v>
                </c:pt>
                <c:pt idx="28">
                  <c:v>0.36000000000000004</c:v>
                </c:pt>
                <c:pt idx="29">
                  <c:v>0.34</c:v>
                </c:pt>
                <c:pt idx="30">
                  <c:v>0.32</c:v>
                </c:pt>
                <c:pt idx="31">
                  <c:v>0.3</c:v>
                </c:pt>
                <c:pt idx="32">
                  <c:v>0.27999999999999997</c:v>
                </c:pt>
                <c:pt idx="33">
                  <c:v>0.25999999999999995</c:v>
                </c:pt>
                <c:pt idx="34">
                  <c:v>0.23999999999999996</c:v>
                </c:pt>
                <c:pt idx="35">
                  <c:v>0.21999999999999997</c:v>
                </c:pt>
                <c:pt idx="36">
                  <c:v>0.19999999999999998</c:v>
                </c:pt>
                <c:pt idx="37">
                  <c:v>0.18</c:v>
                </c:pt>
                <c:pt idx="38">
                  <c:v>0.16</c:v>
                </c:pt>
                <c:pt idx="39">
                  <c:v>0.14000000000000001</c:v>
                </c:pt>
                <c:pt idx="40">
                  <c:v>0.12000000000000001</c:v>
                </c:pt>
                <c:pt idx="41">
                  <c:v>0.1</c:v>
                </c:pt>
                <c:pt idx="42">
                  <c:v>0.08</c:v>
                </c:pt>
                <c:pt idx="43">
                  <c:v>0.06</c:v>
                </c:pt>
                <c:pt idx="44">
                  <c:v>0.04</c:v>
                </c:pt>
                <c:pt idx="45">
                  <c:v>2.5000000000000001E-2</c:v>
                </c:pt>
                <c:pt idx="46">
                  <c:v>1.4999999999999999E-2</c:v>
                </c:pt>
                <c:pt idx="47">
                  <c:v>8.9999999999999993E-3</c:v>
                </c:pt>
                <c:pt idx="48">
                  <c:v>5.0000000000000001E-3</c:v>
                </c:pt>
                <c:pt idx="49">
                  <c:v>2E-3</c:v>
                </c:pt>
                <c:pt idx="50">
                  <c:v>0</c:v>
                </c:pt>
              </c:numCache>
            </c:numRef>
          </c:xVal>
          <c:yVal>
            <c:numRef>
              <c:f>Sheet2!$H$10:$H$61</c:f>
              <c:numCache>
                <c:formatCode>General</c:formatCode>
                <c:ptCount val="52"/>
                <c:pt idx="0">
                  <c:v>0</c:v>
                </c:pt>
                <c:pt idx="1">
                  <c:v>-7.4568513607773911E-3</c:v>
                </c:pt>
                <c:pt idx="2">
                  <c:v>-1.1827593338905276E-2</c:v>
                </c:pt>
                <c:pt idx="3">
                  <c:v>-1.6063020951551633E-2</c:v>
                </c:pt>
                <c:pt idx="4">
                  <c:v>-2.0122137024974337E-2</c:v>
                </c:pt>
                <c:pt idx="5">
                  <c:v>-2.396926245221416E-2</c:v>
                </c:pt>
                <c:pt idx="6">
                  <c:v>-2.7573971700127951E-2</c:v>
                </c:pt>
                <c:pt idx="7">
                  <c:v>-2.9829759278507968E-2</c:v>
                </c:pt>
                <c:pt idx="8">
                  <c:v>-3.1960267568489097E-2</c:v>
                </c:pt>
                <c:pt idx="9">
                  <c:v>-3.3960279166230782E-2</c:v>
                </c:pt>
                <c:pt idx="10">
                  <c:v>-3.582556208530803E-2</c:v>
                </c:pt>
                <c:pt idx="11">
                  <c:v>-3.755285648082414E-2</c:v>
                </c:pt>
                <c:pt idx="12">
                  <c:v>-3.9139860053614375E-2</c:v>
                </c:pt>
                <c:pt idx="13">
                  <c:v>-4.0585211909618793E-2</c:v>
                </c:pt>
                <c:pt idx="14">
                  <c:v>-4.1888474608430204E-2</c:v>
                </c:pt>
                <c:pt idx="15">
                  <c:v>-4.3050114084292698E-2</c:v>
                </c:pt>
                <c:pt idx="16">
                  <c:v>-4.4071477059849221E-2</c:v>
                </c:pt>
                <c:pt idx="17">
                  <c:v>-4.4954765494304938E-2</c:v>
                </c:pt>
                <c:pt idx="18">
                  <c:v>-4.5703007508868895E-2</c:v>
                </c:pt>
                <c:pt idx="19">
                  <c:v>-4.632002410731377E-2</c:v>
                </c:pt>
                <c:pt idx="20">
                  <c:v>-4.6810390850088368E-2</c:v>
                </c:pt>
                <c:pt idx="21">
                  <c:v>-4.7179393435491657E-2</c:v>
                </c:pt>
                <c:pt idx="22">
                  <c:v>-4.7432975875613764E-2</c:v>
                </c:pt>
                <c:pt idx="23">
                  <c:v>-4.7577679606644815E-2</c:v>
                </c:pt>
                <c:pt idx="24">
                  <c:v>-4.7620571412480425E-2</c:v>
                </c:pt>
                <c:pt idx="25">
                  <c:v>-4.7569157423984834E-2</c:v>
                </c:pt>
                <c:pt idx="26">
                  <c:v>-4.7431279620853077E-2</c:v>
                </c:pt>
                <c:pt idx="27">
                  <c:v>-4.7214990115818735E-2</c:v>
                </c:pt>
                <c:pt idx="28">
                  <c:v>-4.6928396902430225E-2</c:v>
                </c:pt>
                <c:pt idx="29">
                  <c:v>-4.6579472484184224E-2</c:v>
                </c:pt>
                <c:pt idx="30">
                  <c:v>-4.6175813540731428E-2</c:v>
                </c:pt>
                <c:pt idx="31">
                  <c:v>-4.5724334992590904E-2</c:v>
                </c:pt>
                <c:pt idx="32">
                  <c:v>-4.5230874624300949E-2</c:v>
                </c:pt>
                <c:pt idx="33">
                  <c:v>-4.469967334082698E-2</c:v>
                </c:pt>
                <c:pt idx="34">
                  <c:v>-4.4132678591512195E-2</c:v>
                </c:pt>
                <c:pt idx="35">
                  <c:v>-4.3528589854576041E-2</c:v>
                </c:pt>
                <c:pt idx="36">
                  <c:v>-4.2881516587677714E-2</c:v>
                </c:pt>
                <c:pt idx="37">
                  <c:v>-4.2179033443717526E-2</c:v>
                </c:pt>
                <c:pt idx="38">
                  <c:v>-4.1399258741751044E-2</c:v>
                </c:pt>
                <c:pt idx="39">
                  <c:v>-4.0506269578905962E-2</c:v>
                </c:pt>
                <c:pt idx="40">
                  <c:v>-3.9442505366479634E-2</c:v>
                </c:pt>
                <c:pt idx="41">
                  <c:v>-3.8115277917893875E-2</c:v>
                </c:pt>
                <c:pt idx="42">
                  <c:v>-3.6370504136766318E-2</c:v>
                </c:pt>
                <c:pt idx="43">
                  <c:v>-3.3934494926233232E-2</c:v>
                </c:pt>
                <c:pt idx="44">
                  <c:v>-3.0256652132701418E-2</c:v>
                </c:pt>
                <c:pt idx="45">
                  <c:v>-2.590841314873666E-2</c:v>
                </c:pt>
                <c:pt idx="46">
                  <c:v>-2.1418579159929861E-2</c:v>
                </c:pt>
                <c:pt idx="47">
                  <c:v>-1.74078046321583E-2</c:v>
                </c:pt>
                <c:pt idx="48">
                  <c:v>-1.3505751684250479E-2</c:v>
                </c:pt>
                <c:pt idx="49">
                  <c:v>-8.8978093238455055E-3</c:v>
                </c:pt>
                <c:pt idx="50">
                  <c:v>0</c:v>
                </c:pt>
              </c:numCache>
            </c:numRef>
          </c:yVal>
          <c:smooth val="1"/>
        </c:ser>
        <c:axId val="60963456"/>
        <c:axId val="60981632"/>
      </c:scatterChart>
      <c:valAx>
        <c:axId val="60963456"/>
        <c:scaling>
          <c:orientation val="minMax"/>
          <c:max val="1"/>
          <c:min val="0"/>
        </c:scaling>
        <c:axPos val="b"/>
        <c:numFmt formatCode="General" sourceLinked="1"/>
        <c:tickLblPos val="nextTo"/>
        <c:crossAx val="60981632"/>
        <c:crosses val="autoZero"/>
        <c:crossBetween val="midCat"/>
      </c:valAx>
      <c:valAx>
        <c:axId val="60981632"/>
        <c:scaling>
          <c:orientation val="minMax"/>
          <c:max val="0.15000000000000005"/>
          <c:min val="-0.1"/>
        </c:scaling>
        <c:axPos val="l"/>
        <c:majorGridlines/>
        <c:numFmt formatCode="General" sourceLinked="1"/>
        <c:tickLblPos val="nextTo"/>
        <c:crossAx val="60963456"/>
        <c:crosses val="autoZero"/>
        <c:crossBetween val="midCat"/>
      </c:valAx>
    </c:plotArea>
    <c:legend>
      <c:legendPos val="r"/>
      <c:layout/>
    </c:legend>
    <c:plotVisOnly val="1"/>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68035</xdr:colOff>
      <xdr:row>7</xdr:row>
      <xdr:rowOff>199345</xdr:rowOff>
    </xdr:from>
    <xdr:to>
      <xdr:col>32</xdr:col>
      <xdr:colOff>557891</xdr:colOff>
      <xdr:row>31</xdr:row>
      <xdr:rowOff>108858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14</xdr:col>
      <xdr:colOff>530679</xdr:colOff>
      <xdr:row>0</xdr:row>
      <xdr:rowOff>326572</xdr:rowOff>
    </xdr:from>
    <xdr:ext cx="6327322" cy="1094146"/>
    <xdr:sp macro="" textlink="">
      <xdr:nvSpPr>
        <xdr:cNvPr id="4" name="TextBox 3"/>
        <xdr:cNvSpPr txBox="1"/>
      </xdr:nvSpPr>
      <xdr:spPr>
        <a:xfrm>
          <a:off x="9701893" y="326572"/>
          <a:ext cx="6327322" cy="1094146"/>
        </a:xfrm>
        <a:prstGeom prst="rect">
          <a:avLst/>
        </a:prstGeom>
        <a:solidFill>
          <a:srgbClr val="FFFF00"/>
        </a:solidFill>
        <a:ln>
          <a:solidFill>
            <a:srgbClr val="4F81BD">
              <a:shade val="95000"/>
              <a:satMod val="105000"/>
            </a:srgb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600"/>
            <a:t>This file creates airfoils using method</a:t>
          </a:r>
          <a:r>
            <a:rPr lang="en-US" sz="1600" baseline="0"/>
            <a:t> used by Horten brothers. </a:t>
          </a:r>
          <a:r>
            <a:rPr lang="en-US" sz="1600"/>
            <a:t>Input values</a:t>
          </a:r>
          <a:r>
            <a:rPr lang="en-US" sz="1600" baseline="0"/>
            <a:t> on the left defining thicknes and chamber. Copy data from two columns on the right into .dat file. You will need to change all commas into dots using "replace" option in Notepad.</a:t>
          </a:r>
          <a:endParaRPr lang="en-US" sz="16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109"/>
  <sheetViews>
    <sheetView tabSelected="1" zoomScale="70" zoomScaleNormal="70" workbookViewId="0">
      <selection activeCell="K7" sqref="K7"/>
    </sheetView>
  </sheetViews>
  <sheetFormatPr defaultRowHeight="15"/>
  <cols>
    <col min="1" max="1" width="18.140625" customWidth="1"/>
  </cols>
  <sheetData>
    <row r="1" spans="1:38" ht="36.75" thickBot="1">
      <c r="A1" s="24" t="s">
        <v>14</v>
      </c>
      <c r="B1" s="25"/>
      <c r="C1" s="25"/>
      <c r="D1" s="25"/>
      <c r="E1" s="25"/>
      <c r="F1" s="25"/>
      <c r="G1" s="25"/>
      <c r="H1" s="25"/>
      <c r="I1" s="25"/>
      <c r="J1" s="25"/>
      <c r="K1" s="25"/>
      <c r="L1" s="25"/>
      <c r="M1" s="25"/>
      <c r="N1" s="26"/>
    </row>
    <row r="2" spans="1:38" ht="15.75" thickBot="1"/>
    <row r="3" spans="1:38" ht="15.75" thickBot="1">
      <c r="AH3" s="1"/>
      <c r="AI3" s="2"/>
      <c r="AJ3" s="2"/>
      <c r="AK3" s="2"/>
      <c r="AL3" s="3"/>
    </row>
    <row r="4" spans="1:38" ht="15.75" thickBot="1">
      <c r="A4" s="15" t="s">
        <v>10</v>
      </c>
      <c r="B4" s="17"/>
      <c r="AH4" s="4"/>
      <c r="AI4" s="18" t="s">
        <v>9</v>
      </c>
      <c r="AJ4" s="19"/>
      <c r="AK4" s="20"/>
      <c r="AL4" s="5"/>
    </row>
    <row r="5" spans="1:38" ht="15.75" thickBot="1">
      <c r="A5" s="11" t="s">
        <v>12</v>
      </c>
      <c r="B5" s="12">
        <v>0.15</v>
      </c>
      <c r="AH5" s="4"/>
      <c r="AI5" s="21"/>
      <c r="AJ5" s="22"/>
      <c r="AK5" s="23"/>
      <c r="AL5" s="5"/>
    </row>
    <row r="6" spans="1:38" ht="15.75" thickBot="1">
      <c r="A6" s="13" t="s">
        <v>13</v>
      </c>
      <c r="B6" s="14">
        <v>0.03</v>
      </c>
      <c r="AH6" s="4"/>
      <c r="AI6" s="6" t="s">
        <v>3</v>
      </c>
      <c r="AJ6" s="6" t="s">
        <v>8</v>
      </c>
      <c r="AK6" s="7"/>
      <c r="AL6" s="5"/>
    </row>
    <row r="7" spans="1:38" ht="15.75" thickBot="1">
      <c r="AH7" s="4"/>
      <c r="AI7" s="7">
        <f t="shared" ref="AI7:AI38" si="0">D10</f>
        <v>1</v>
      </c>
      <c r="AJ7" s="7">
        <f t="shared" ref="AJ7:AJ38" si="1">G10</f>
        <v>0</v>
      </c>
      <c r="AK7" s="7"/>
      <c r="AL7" s="5"/>
    </row>
    <row r="8" spans="1:38" ht="15.75" thickBot="1">
      <c r="A8" s="15" t="s">
        <v>11</v>
      </c>
      <c r="B8" s="16"/>
      <c r="C8" s="16"/>
      <c r="D8" s="16"/>
      <c r="E8" s="16"/>
      <c r="F8" s="16"/>
      <c r="G8" s="16"/>
      <c r="H8" s="17"/>
      <c r="AH8" s="4"/>
      <c r="AI8" s="7">
        <f t="shared" si="0"/>
        <v>0.95000000000000051</v>
      </c>
      <c r="AJ8" s="7">
        <f t="shared" si="1"/>
        <v>7.5243869058010861E-3</v>
      </c>
      <c r="AK8" s="7"/>
      <c r="AL8" s="5"/>
    </row>
    <row r="9" spans="1:38">
      <c r="A9" t="s">
        <v>7</v>
      </c>
      <c r="B9" t="s">
        <v>0</v>
      </c>
      <c r="C9" t="s">
        <v>1</v>
      </c>
      <c r="D9" t="s">
        <v>3</v>
      </c>
      <c r="E9" t="s">
        <v>2</v>
      </c>
      <c r="F9" t="s">
        <v>4</v>
      </c>
      <c r="G9" t="s">
        <v>6</v>
      </c>
      <c r="H9" t="s">
        <v>5</v>
      </c>
      <c r="AH9" s="4"/>
      <c r="AI9" s="7">
        <f t="shared" si="0"/>
        <v>0.92000000000000048</v>
      </c>
      <c r="AJ9" s="7">
        <f t="shared" si="1"/>
        <v>1.2095483386298636E-2</v>
      </c>
      <c r="AK9" s="7"/>
      <c r="AL9" s="5"/>
    </row>
    <row r="10" spans="1:38">
      <c r="A10">
        <v>1</v>
      </c>
      <c r="B10">
        <f>B5</f>
        <v>0.15</v>
      </c>
      <c r="C10">
        <f>B6</f>
        <v>0.03</v>
      </c>
      <c r="D10">
        <v>1</v>
      </c>
      <c r="E10">
        <f>D10*(C10/0.1055)*(1-D10)^3</f>
        <v>0</v>
      </c>
      <c r="F10">
        <f t="shared" ref="F10:F41" si="2">B10*SQRT(D10)*SQRT(2-D10)*(1-D10)</f>
        <v>0</v>
      </c>
      <c r="G10">
        <f t="shared" ref="G10:G41" si="3">E10+F10</f>
        <v>0</v>
      </c>
      <c r="H10">
        <f t="shared" ref="H10:H41" si="4">E10-F10</f>
        <v>0</v>
      </c>
      <c r="AH10" s="4"/>
      <c r="AI10" s="7">
        <f t="shared" si="0"/>
        <v>0.89000000000000046</v>
      </c>
      <c r="AJ10" s="7">
        <f t="shared" si="1"/>
        <v>1.6736721425485275E-2</v>
      </c>
      <c r="AK10" s="7"/>
      <c r="AL10" s="5"/>
    </row>
    <row r="11" spans="1:38">
      <c r="A11">
        <v>2</v>
      </c>
      <c r="B11">
        <f t="shared" ref="B11:B42" si="5">B10</f>
        <v>0.15</v>
      </c>
      <c r="C11">
        <f t="shared" ref="C11:C42" si="6">C10</f>
        <v>0.03</v>
      </c>
      <c r="D11">
        <f t="shared" ref="D11:D14" si="7">D12+0.03</f>
        <v>0.95000000000000051</v>
      </c>
      <c r="E11">
        <f t="shared" ref="E11:E60" si="8">D11*(C11/0.1055)*(1-D11)^3</f>
        <v>3.3767772511847315E-5</v>
      </c>
      <c r="F11">
        <f t="shared" si="2"/>
        <v>7.4906191332892386E-3</v>
      </c>
      <c r="G11">
        <f t="shared" si="3"/>
        <v>7.5243869058010861E-3</v>
      </c>
      <c r="H11">
        <f t="shared" si="4"/>
        <v>-7.4568513607773911E-3</v>
      </c>
      <c r="AH11" s="4"/>
      <c r="AI11" s="7">
        <f t="shared" si="0"/>
        <v>0.86000000000000043</v>
      </c>
      <c r="AJ11" s="7">
        <f t="shared" si="1"/>
        <v>2.1464226124500389E-2</v>
      </c>
      <c r="AK11" s="7"/>
      <c r="AL11" s="5"/>
    </row>
    <row r="12" spans="1:38">
      <c r="A12">
        <v>3</v>
      </c>
      <c r="B12">
        <f t="shared" si="5"/>
        <v>0.15</v>
      </c>
      <c r="C12">
        <f t="shared" si="6"/>
        <v>0.03</v>
      </c>
      <c r="D12">
        <f t="shared" si="7"/>
        <v>0.92000000000000048</v>
      </c>
      <c r="E12">
        <f t="shared" si="8"/>
        <v>1.3394502369668009E-4</v>
      </c>
      <c r="F12">
        <f t="shared" si="2"/>
        <v>1.1961538362601956E-2</v>
      </c>
      <c r="G12">
        <f t="shared" si="3"/>
        <v>1.2095483386298636E-2</v>
      </c>
      <c r="H12">
        <f t="shared" si="4"/>
        <v>-1.1827593338905276E-2</v>
      </c>
      <c r="AH12" s="4"/>
      <c r="AI12" s="7">
        <f t="shared" si="0"/>
        <v>0.8300000000000004</v>
      </c>
      <c r="AJ12" s="7">
        <f t="shared" si="1"/>
        <v>2.6288384727095659E-2</v>
      </c>
      <c r="AK12" s="7"/>
      <c r="AL12" s="5"/>
    </row>
    <row r="13" spans="1:38">
      <c r="A13">
        <v>4</v>
      </c>
      <c r="B13">
        <f t="shared" si="5"/>
        <v>0.15</v>
      </c>
      <c r="C13">
        <f t="shared" si="6"/>
        <v>0.03</v>
      </c>
      <c r="D13">
        <f t="shared" si="7"/>
        <v>0.89000000000000046</v>
      </c>
      <c r="E13">
        <f t="shared" si="8"/>
        <v>3.368502369668206E-4</v>
      </c>
      <c r="F13">
        <f t="shared" si="2"/>
        <v>1.6399871188518454E-2</v>
      </c>
      <c r="G13">
        <f t="shared" si="3"/>
        <v>1.6736721425485275E-2</v>
      </c>
      <c r="H13">
        <f t="shared" si="4"/>
        <v>-1.6063020951551633E-2</v>
      </c>
      <c r="AH13" s="4"/>
      <c r="AI13" s="7">
        <f t="shared" si="0"/>
        <v>0.80000000000000038</v>
      </c>
      <c r="AJ13" s="7">
        <f t="shared" si="1"/>
        <v>3.121378212666822E-2</v>
      </c>
      <c r="AK13" s="7"/>
      <c r="AL13" s="5"/>
    </row>
    <row r="14" spans="1:38">
      <c r="A14">
        <v>5</v>
      </c>
      <c r="B14">
        <f t="shared" si="5"/>
        <v>0.15</v>
      </c>
      <c r="C14">
        <f t="shared" si="6"/>
        <v>0.03</v>
      </c>
      <c r="D14">
        <f t="shared" si="7"/>
        <v>0.86000000000000043</v>
      </c>
      <c r="E14">
        <f t="shared" si="8"/>
        <v>6.7104454976302718E-4</v>
      </c>
      <c r="F14">
        <f t="shared" si="2"/>
        <v>2.0793181574737363E-2</v>
      </c>
      <c r="G14">
        <f t="shared" si="3"/>
        <v>2.1464226124500389E-2</v>
      </c>
      <c r="H14">
        <f t="shared" si="4"/>
        <v>-2.0122137024974337E-2</v>
      </c>
      <c r="AH14" s="4"/>
      <c r="AI14" s="7">
        <f t="shared" si="0"/>
        <v>0.78000000000000036</v>
      </c>
      <c r="AJ14" s="7">
        <f t="shared" si="1"/>
        <v>3.455323226428994E-2</v>
      </c>
      <c r="AK14" s="7"/>
      <c r="AL14" s="5"/>
    </row>
    <row r="15" spans="1:38">
      <c r="A15">
        <v>6</v>
      </c>
      <c r="B15">
        <f t="shared" si="5"/>
        <v>0.15</v>
      </c>
      <c r="C15">
        <f t="shared" si="6"/>
        <v>0.03</v>
      </c>
      <c r="D15">
        <f>D16+0.03</f>
        <v>0.8300000000000004</v>
      </c>
      <c r="E15">
        <f t="shared" si="8"/>
        <v>1.1595611374407505E-3</v>
      </c>
      <c r="F15">
        <f t="shared" si="2"/>
        <v>2.512882358965491E-2</v>
      </c>
      <c r="G15">
        <f t="shared" si="3"/>
        <v>2.6288384727095659E-2</v>
      </c>
      <c r="H15">
        <f t="shared" si="4"/>
        <v>-2.396926245221416E-2</v>
      </c>
      <c r="AH15" s="4"/>
      <c r="AI15" s="7">
        <f t="shared" si="0"/>
        <v>0.76000000000000034</v>
      </c>
      <c r="AJ15" s="7">
        <f t="shared" si="1"/>
        <v>3.7935380364697603E-2</v>
      </c>
      <c r="AK15" s="7"/>
      <c r="AL15" s="5"/>
    </row>
    <row r="16" spans="1:38">
      <c r="A16">
        <v>7</v>
      </c>
      <c r="B16">
        <f t="shared" si="5"/>
        <v>0.15</v>
      </c>
      <c r="C16">
        <f t="shared" si="6"/>
        <v>0.03</v>
      </c>
      <c r="D16">
        <f t="shared" ref="D16:D31" si="9">D17+0.02</f>
        <v>0.80000000000000038</v>
      </c>
      <c r="E16">
        <f t="shared" si="8"/>
        <v>1.8199052132701328E-3</v>
      </c>
      <c r="F16">
        <f t="shared" si="2"/>
        <v>2.9393876913398086E-2</v>
      </c>
      <c r="G16">
        <f t="shared" si="3"/>
        <v>3.121378212666822E-2</v>
      </c>
      <c r="H16">
        <f t="shared" si="4"/>
        <v>-2.7573971700127951E-2</v>
      </c>
      <c r="AH16" s="4"/>
      <c r="AI16" s="7">
        <f t="shared" si="0"/>
        <v>0.74000000000000032</v>
      </c>
      <c r="AJ16" s="7">
        <f t="shared" si="1"/>
        <v>4.1357192910306588E-2</v>
      </c>
      <c r="AK16" s="7"/>
      <c r="AL16" s="5"/>
    </row>
    <row r="17" spans="1:38">
      <c r="A17">
        <v>8</v>
      </c>
      <c r="B17">
        <f t="shared" si="5"/>
        <v>0.15</v>
      </c>
      <c r="C17">
        <f t="shared" si="6"/>
        <v>0.03</v>
      </c>
      <c r="D17">
        <f t="shared" si="9"/>
        <v>0.78000000000000036</v>
      </c>
      <c r="E17">
        <f t="shared" si="8"/>
        <v>2.3617364928909847E-3</v>
      </c>
      <c r="F17">
        <f t="shared" si="2"/>
        <v>3.2191495771398952E-2</v>
      </c>
      <c r="G17">
        <f t="shared" si="3"/>
        <v>3.455323226428994E-2</v>
      </c>
      <c r="H17">
        <f t="shared" si="4"/>
        <v>-2.9829759278507968E-2</v>
      </c>
      <c r="AH17" s="4"/>
      <c r="AI17" s="7">
        <f t="shared" si="0"/>
        <v>0.72000000000000031</v>
      </c>
      <c r="AJ17" s="7">
        <f t="shared" si="1"/>
        <v>4.481443791469189E-2</v>
      </c>
      <c r="AK17" s="7"/>
      <c r="AL17" s="5"/>
    </row>
    <row r="18" spans="1:38">
      <c r="A18">
        <v>9</v>
      </c>
      <c r="B18">
        <f t="shared" si="5"/>
        <v>0.15</v>
      </c>
      <c r="C18">
        <f t="shared" si="6"/>
        <v>0.03</v>
      </c>
      <c r="D18">
        <f t="shared" si="9"/>
        <v>0.76000000000000034</v>
      </c>
      <c r="E18">
        <f t="shared" si="8"/>
        <v>2.9875563981042541E-3</v>
      </c>
      <c r="F18">
        <f t="shared" si="2"/>
        <v>3.494782396659335E-2</v>
      </c>
      <c r="G18">
        <f t="shared" si="3"/>
        <v>3.7935380364697603E-2</v>
      </c>
      <c r="H18">
        <f t="shared" si="4"/>
        <v>-3.1960267568489097E-2</v>
      </c>
      <c r="AH18" s="4"/>
      <c r="AI18" s="7">
        <f t="shared" si="0"/>
        <v>0.70000000000000029</v>
      </c>
      <c r="AJ18" s="7">
        <f t="shared" si="1"/>
        <v>4.8301671646700892E-2</v>
      </c>
      <c r="AK18" s="7"/>
      <c r="AL18" s="5"/>
    </row>
    <row r="19" spans="1:38">
      <c r="A19">
        <v>10</v>
      </c>
      <c r="B19">
        <f t="shared" si="5"/>
        <v>0.15</v>
      </c>
      <c r="C19">
        <f t="shared" si="6"/>
        <v>0.03</v>
      </c>
      <c r="D19">
        <f t="shared" si="9"/>
        <v>0.74000000000000032</v>
      </c>
      <c r="E19">
        <f t="shared" si="8"/>
        <v>3.6984568720379021E-3</v>
      </c>
      <c r="F19">
        <f t="shared" si="2"/>
        <v>3.7658736038268685E-2</v>
      </c>
      <c r="G19">
        <f t="shared" si="3"/>
        <v>4.1357192910306588E-2</v>
      </c>
      <c r="H19">
        <f t="shared" si="4"/>
        <v>-3.3960279166230782E-2</v>
      </c>
      <c r="AH19" s="4"/>
      <c r="AI19" s="7">
        <f t="shared" si="0"/>
        <v>0.68000000000000027</v>
      </c>
      <c r="AJ19" s="7">
        <f t="shared" si="1"/>
        <v>5.1812224034657003E-2</v>
      </c>
      <c r="AK19" s="7"/>
      <c r="AL19" s="5"/>
    </row>
    <row r="20" spans="1:38">
      <c r="A20">
        <v>11</v>
      </c>
      <c r="B20">
        <f t="shared" si="5"/>
        <v>0.15</v>
      </c>
      <c r="C20">
        <f t="shared" si="6"/>
        <v>0.03</v>
      </c>
      <c r="D20">
        <f t="shared" si="9"/>
        <v>0.72000000000000031</v>
      </c>
      <c r="E20">
        <f t="shared" si="8"/>
        <v>4.4944379146919311E-3</v>
      </c>
      <c r="F20">
        <f t="shared" si="2"/>
        <v>4.031999999999996E-2</v>
      </c>
      <c r="G20">
        <f t="shared" si="3"/>
        <v>4.481443791469189E-2</v>
      </c>
      <c r="H20">
        <f t="shared" si="4"/>
        <v>-3.582556208530803E-2</v>
      </c>
      <c r="AH20" s="4"/>
      <c r="AI20" s="7">
        <f t="shared" si="0"/>
        <v>0.66000000000000025</v>
      </c>
      <c r="AJ20" s="7">
        <f t="shared" si="1"/>
        <v>5.5338182525732513E-2</v>
      </c>
      <c r="AK20" s="7"/>
      <c r="AL20" s="5"/>
    </row>
    <row r="21" spans="1:38">
      <c r="A21">
        <v>12</v>
      </c>
      <c r="B21">
        <f t="shared" si="5"/>
        <v>0.15</v>
      </c>
      <c r="C21">
        <f t="shared" si="6"/>
        <v>0.03</v>
      </c>
      <c r="D21">
        <f t="shared" si="9"/>
        <v>0.70000000000000029</v>
      </c>
      <c r="E21">
        <f t="shared" si="8"/>
        <v>5.3744075829383758E-3</v>
      </c>
      <c r="F21">
        <f t="shared" si="2"/>
        <v>4.2927264063762516E-2</v>
      </c>
      <c r="G21">
        <f t="shared" si="3"/>
        <v>4.8301671646700892E-2</v>
      </c>
      <c r="H21">
        <f t="shared" si="4"/>
        <v>-3.755285648082414E-2</v>
      </c>
      <c r="AH21" s="4"/>
      <c r="AI21" s="7">
        <f t="shared" si="0"/>
        <v>0.64000000000000024</v>
      </c>
      <c r="AJ21" s="7">
        <f t="shared" si="1"/>
        <v>5.8870374134496528E-2</v>
      </c>
      <c r="AK21" s="7"/>
      <c r="AL21" s="5"/>
    </row>
    <row r="22" spans="1:38">
      <c r="A22">
        <v>13</v>
      </c>
      <c r="B22">
        <f t="shared" si="5"/>
        <v>0.15</v>
      </c>
      <c r="C22">
        <f t="shared" si="6"/>
        <v>0.03</v>
      </c>
      <c r="D22">
        <f t="shared" si="9"/>
        <v>0.68000000000000027</v>
      </c>
      <c r="E22">
        <f t="shared" si="8"/>
        <v>6.3361819905213132E-3</v>
      </c>
      <c r="F22">
        <f t="shared" si="2"/>
        <v>4.5476042044135689E-2</v>
      </c>
      <c r="G22">
        <f t="shared" si="3"/>
        <v>5.1812224034657003E-2</v>
      </c>
      <c r="H22">
        <f t="shared" si="4"/>
        <v>-3.9139860053614375E-2</v>
      </c>
      <c r="AH22" s="4"/>
      <c r="AI22" s="7">
        <f t="shared" si="0"/>
        <v>0.62000000000000022</v>
      </c>
      <c r="AJ22" s="7">
        <f t="shared" si="1"/>
        <v>6.2398345363913518E-2</v>
      </c>
      <c r="AK22" s="7"/>
      <c r="AL22" s="5"/>
    </row>
    <row r="23" spans="1:38">
      <c r="A23">
        <v>14</v>
      </c>
      <c r="B23">
        <f t="shared" si="5"/>
        <v>0.15</v>
      </c>
      <c r="C23">
        <f t="shared" si="6"/>
        <v>0.03</v>
      </c>
      <c r="D23">
        <f t="shared" si="9"/>
        <v>0.66000000000000025</v>
      </c>
      <c r="E23">
        <f t="shared" si="8"/>
        <v>7.376485308056859E-3</v>
      </c>
      <c r="F23">
        <f t="shared" si="2"/>
        <v>4.7961697217675653E-2</v>
      </c>
      <c r="G23">
        <f t="shared" si="3"/>
        <v>5.5338182525732513E-2</v>
      </c>
      <c r="H23">
        <f t="shared" si="4"/>
        <v>-4.0585211909618793E-2</v>
      </c>
      <c r="AH23" s="4"/>
      <c r="AI23" s="7">
        <f t="shared" si="0"/>
        <v>0.6000000000000002</v>
      </c>
      <c r="AJ23" s="7">
        <f t="shared" si="1"/>
        <v>6.5910339619090902E-2</v>
      </c>
      <c r="AK23" s="7"/>
      <c r="AL23" s="5"/>
    </row>
    <row r="24" spans="1:38">
      <c r="A24">
        <v>15</v>
      </c>
      <c r="B24">
        <f t="shared" si="5"/>
        <v>0.15</v>
      </c>
      <c r="C24">
        <f t="shared" si="6"/>
        <v>0.03</v>
      </c>
      <c r="D24">
        <f t="shared" si="9"/>
        <v>0.64000000000000024</v>
      </c>
      <c r="E24">
        <f t="shared" si="8"/>
        <v>8.4909497630331621E-3</v>
      </c>
      <c r="F24">
        <f t="shared" si="2"/>
        <v>5.0379424371463366E-2</v>
      </c>
      <c r="G24">
        <f t="shared" si="3"/>
        <v>5.8870374134496528E-2</v>
      </c>
      <c r="H24">
        <f t="shared" si="4"/>
        <v>-4.1888474608430204E-2</v>
      </c>
      <c r="AH24" s="4"/>
      <c r="AI24" s="7">
        <f t="shared" si="0"/>
        <v>0.58000000000000018</v>
      </c>
      <c r="AJ24" s="7">
        <f t="shared" si="1"/>
        <v>6.939327165544236E-2</v>
      </c>
      <c r="AK24" s="7"/>
      <c r="AL24" s="5"/>
    </row>
    <row r="25" spans="1:38">
      <c r="A25">
        <v>16</v>
      </c>
      <c r="B25">
        <f t="shared" si="5"/>
        <v>0.15</v>
      </c>
      <c r="C25">
        <f t="shared" si="6"/>
        <v>0.03</v>
      </c>
      <c r="D25">
        <f t="shared" si="9"/>
        <v>0.62000000000000022</v>
      </c>
      <c r="E25">
        <f t="shared" si="8"/>
        <v>9.6741156398104135E-3</v>
      </c>
      <c r="F25">
        <f t="shared" si="2"/>
        <v>5.2724229724103108E-2</v>
      </c>
      <c r="G25">
        <f t="shared" si="3"/>
        <v>6.2398345363913518E-2</v>
      </c>
      <c r="H25">
        <f t="shared" si="4"/>
        <v>-4.3050114084292698E-2</v>
      </c>
      <c r="AH25" s="4"/>
      <c r="AI25" s="7">
        <f t="shared" si="0"/>
        <v>0.56000000000000016</v>
      </c>
      <c r="AJ25" s="7">
        <f t="shared" si="1"/>
        <v>7.2832698504129531E-2</v>
      </c>
      <c r="AK25" s="7"/>
      <c r="AL25" s="5"/>
    </row>
    <row r="26" spans="1:38">
      <c r="A26">
        <v>17</v>
      </c>
      <c r="B26">
        <f t="shared" si="5"/>
        <v>0.15</v>
      </c>
      <c r="C26">
        <f t="shared" si="6"/>
        <v>0.03</v>
      </c>
      <c r="D26">
        <f t="shared" si="9"/>
        <v>0.6000000000000002</v>
      </c>
      <c r="E26">
        <f t="shared" si="8"/>
        <v>1.0919431279620839E-2</v>
      </c>
      <c r="F26">
        <f t="shared" si="2"/>
        <v>5.4990908339470061E-2</v>
      </c>
      <c r="G26">
        <f t="shared" si="3"/>
        <v>6.5910339619090902E-2</v>
      </c>
      <c r="H26">
        <f t="shared" si="4"/>
        <v>-4.4071477059849221E-2</v>
      </c>
      <c r="AH26" s="4"/>
      <c r="AI26" s="7">
        <f t="shared" si="0"/>
        <v>0.54000000000000015</v>
      </c>
      <c r="AJ26" s="7">
        <f t="shared" si="1"/>
        <v>7.6212786192621812E-2</v>
      </c>
      <c r="AK26" s="7"/>
      <c r="AL26" s="5"/>
    </row>
    <row r="27" spans="1:38">
      <c r="A27">
        <v>18</v>
      </c>
      <c r="B27">
        <f t="shared" si="5"/>
        <v>0.15</v>
      </c>
      <c r="C27">
        <f t="shared" si="6"/>
        <v>0.03</v>
      </c>
      <c r="D27">
        <f t="shared" si="9"/>
        <v>0.58000000000000018</v>
      </c>
      <c r="E27">
        <f t="shared" si="8"/>
        <v>1.2219253080568707E-2</v>
      </c>
      <c r="F27">
        <f t="shared" si="2"/>
        <v>5.7174018574873649E-2</v>
      </c>
      <c r="G27">
        <f t="shared" si="3"/>
        <v>6.939327165544236E-2</v>
      </c>
      <c r="H27">
        <f t="shared" si="4"/>
        <v>-4.4954765494304938E-2</v>
      </c>
      <c r="AH27" s="4"/>
      <c r="AI27" s="7">
        <f t="shared" si="0"/>
        <v>0.52000000000000013</v>
      </c>
      <c r="AJ27" s="7">
        <f t="shared" si="1"/>
        <v>7.9516271418808737E-2</v>
      </c>
      <c r="AK27" s="7"/>
      <c r="AL27" s="5"/>
    </row>
    <row r="28" spans="1:38">
      <c r="A28">
        <v>19</v>
      </c>
      <c r="B28">
        <f t="shared" si="5"/>
        <v>0.15</v>
      </c>
      <c r="C28">
        <f t="shared" si="6"/>
        <v>0.03</v>
      </c>
      <c r="D28">
        <f t="shared" si="9"/>
        <v>0.56000000000000016</v>
      </c>
      <c r="E28">
        <f t="shared" si="8"/>
        <v>1.3564845497630318E-2</v>
      </c>
      <c r="F28">
        <f t="shared" si="2"/>
        <v>5.9267853006499213E-2</v>
      </c>
      <c r="G28">
        <f t="shared" si="3"/>
        <v>7.2832698504129531E-2</v>
      </c>
      <c r="H28">
        <f t="shared" si="4"/>
        <v>-4.5703007508868895E-2</v>
      </c>
      <c r="AH28" s="4"/>
      <c r="AI28" s="7">
        <f t="shared" si="0"/>
        <v>0.50000000000000011</v>
      </c>
      <c r="AJ28" s="7">
        <f t="shared" si="1"/>
        <v>8.27244171321741E-2</v>
      </c>
      <c r="AK28" s="7"/>
      <c r="AL28" s="5"/>
    </row>
    <row r="29" spans="1:38">
      <c r="A29">
        <v>20</v>
      </c>
      <c r="B29">
        <f t="shared" si="5"/>
        <v>0.15</v>
      </c>
      <c r="C29">
        <f t="shared" si="6"/>
        <v>0.03</v>
      </c>
      <c r="D29">
        <f t="shared" si="9"/>
        <v>0.54000000000000015</v>
      </c>
      <c r="E29">
        <f t="shared" si="8"/>
        <v>1.4946381042654017E-2</v>
      </c>
      <c r="F29">
        <f t="shared" si="2"/>
        <v>6.1266405149967791E-2</v>
      </c>
      <c r="G29">
        <f t="shared" si="3"/>
        <v>7.6212786192621812E-2</v>
      </c>
      <c r="H29">
        <f t="shared" si="4"/>
        <v>-4.632002410731377E-2</v>
      </c>
      <c r="AH29" s="4"/>
      <c r="AI29" s="7">
        <f t="shared" si="0"/>
        <v>0.48000000000000015</v>
      </c>
      <c r="AJ29" s="7">
        <f t="shared" si="1"/>
        <v>8.5816960709736961E-2</v>
      </c>
      <c r="AK29" s="7"/>
      <c r="AL29" s="5"/>
    </row>
    <row r="30" spans="1:38">
      <c r="A30">
        <v>21</v>
      </c>
      <c r="B30">
        <f t="shared" si="5"/>
        <v>0.15</v>
      </c>
      <c r="C30">
        <f t="shared" si="6"/>
        <v>0.03</v>
      </c>
      <c r="D30">
        <f t="shared" si="9"/>
        <v>0.52000000000000013</v>
      </c>
      <c r="E30">
        <f t="shared" si="8"/>
        <v>1.6352940284360181E-2</v>
      </c>
      <c r="F30">
        <f t="shared" si="2"/>
        <v>6.3163331134448553E-2</v>
      </c>
      <c r="G30">
        <f t="shared" si="3"/>
        <v>7.9516271418808737E-2</v>
      </c>
      <c r="H30">
        <f t="shared" si="4"/>
        <v>-4.6810390850088368E-2</v>
      </c>
      <c r="AH30" s="4"/>
      <c r="AI30" s="7">
        <f t="shared" si="0"/>
        <v>0.46000000000000013</v>
      </c>
      <c r="AJ30" s="7">
        <f t="shared" si="1"/>
        <v>8.8772053066360421E-2</v>
      </c>
      <c r="AK30" s="7"/>
      <c r="AL30" s="5"/>
    </row>
    <row r="31" spans="1:38">
      <c r="A31">
        <v>22</v>
      </c>
      <c r="B31">
        <f t="shared" si="5"/>
        <v>0.15</v>
      </c>
      <c r="C31">
        <f t="shared" si="6"/>
        <v>0.03</v>
      </c>
      <c r="D31">
        <f t="shared" si="9"/>
        <v>0.50000000000000011</v>
      </c>
      <c r="E31">
        <f t="shared" si="8"/>
        <v>1.7772511848341225E-2</v>
      </c>
      <c r="F31">
        <f t="shared" si="2"/>
        <v>6.4951905283832878E-2</v>
      </c>
      <c r="G31">
        <f t="shared" si="3"/>
        <v>8.27244171321741E-2</v>
      </c>
      <c r="H31">
        <f t="shared" si="4"/>
        <v>-4.7179393435491657E-2</v>
      </c>
      <c r="AH31" s="4"/>
      <c r="AI31" s="7">
        <f t="shared" si="0"/>
        <v>0.44000000000000011</v>
      </c>
      <c r="AJ31" s="7">
        <f t="shared" si="1"/>
        <v>9.1566186578357175E-2</v>
      </c>
      <c r="AK31" s="7"/>
      <c r="AL31" s="5"/>
    </row>
    <row r="32" spans="1:38">
      <c r="A32">
        <v>23</v>
      </c>
      <c r="B32">
        <f t="shared" si="5"/>
        <v>0.15</v>
      </c>
      <c r="C32">
        <f t="shared" si="6"/>
        <v>0.03</v>
      </c>
      <c r="D32">
        <f t="shared" ref="D32:D52" si="10">D33+0.02</f>
        <v>0.48000000000000015</v>
      </c>
      <c r="E32">
        <f t="shared" si="8"/>
        <v>1.9191992417061599E-2</v>
      </c>
      <c r="F32">
        <f t="shared" si="2"/>
        <v>6.6624968292675363E-2</v>
      </c>
      <c r="G32">
        <f t="shared" si="3"/>
        <v>8.5816960709736961E-2</v>
      </c>
      <c r="H32">
        <f t="shared" si="4"/>
        <v>-4.7432975875613764E-2</v>
      </c>
      <c r="AH32" s="4"/>
      <c r="AI32" s="7">
        <f t="shared" si="0"/>
        <v>0.4200000000000001</v>
      </c>
      <c r="AJ32" s="7">
        <f t="shared" si="1"/>
        <v>9.4174109082752575E-2</v>
      </c>
      <c r="AK32" s="7"/>
      <c r="AL32" s="5"/>
    </row>
    <row r="33" spans="1:38">
      <c r="A33">
        <v>24</v>
      </c>
      <c r="B33">
        <f t="shared" si="5"/>
        <v>0.15</v>
      </c>
      <c r="C33">
        <f t="shared" si="6"/>
        <v>0.03</v>
      </c>
      <c r="D33">
        <f t="shared" si="10"/>
        <v>0.46000000000000013</v>
      </c>
      <c r="E33">
        <f t="shared" si="8"/>
        <v>2.0597186729857806E-2</v>
      </c>
      <c r="F33">
        <f t="shared" si="2"/>
        <v>6.8174866336502618E-2</v>
      </c>
      <c r="G33">
        <f t="shared" si="3"/>
        <v>8.8772053066360421E-2</v>
      </c>
      <c r="H33">
        <f t="shared" si="4"/>
        <v>-4.7577679606644815E-2</v>
      </c>
      <c r="AH33" s="4"/>
      <c r="AI33" s="7">
        <f t="shared" si="0"/>
        <v>0.40000000000000008</v>
      </c>
      <c r="AJ33" s="7">
        <f t="shared" si="1"/>
        <v>9.6568720379146877E-2</v>
      </c>
      <c r="AK33" s="7"/>
      <c r="AL33" s="5"/>
    </row>
    <row r="34" spans="1:38">
      <c r="A34">
        <v>25</v>
      </c>
      <c r="B34">
        <f t="shared" si="5"/>
        <v>0.15</v>
      </c>
      <c r="C34">
        <f t="shared" si="6"/>
        <v>0.03</v>
      </c>
      <c r="D34">
        <f t="shared" si="10"/>
        <v>0.44000000000000011</v>
      </c>
      <c r="E34">
        <f t="shared" si="8"/>
        <v>2.1972807582938379E-2</v>
      </c>
      <c r="F34">
        <f t="shared" si="2"/>
        <v>6.95933789954188E-2</v>
      </c>
      <c r="G34">
        <f t="shared" si="3"/>
        <v>9.1566186578357175E-2</v>
      </c>
      <c r="H34">
        <f t="shared" si="4"/>
        <v>-4.7620571412480425E-2</v>
      </c>
      <c r="AH34" s="4"/>
      <c r="AI34" s="7">
        <f t="shared" si="0"/>
        <v>0.38000000000000006</v>
      </c>
      <c r="AJ34" s="7">
        <f t="shared" si="1"/>
        <v>9.8720946513922991E-2</v>
      </c>
      <c r="AK34" s="7"/>
      <c r="AL34" s="5"/>
    </row>
    <row r="35" spans="1:38">
      <c r="A35">
        <v>26</v>
      </c>
      <c r="B35">
        <f t="shared" si="5"/>
        <v>0.15</v>
      </c>
      <c r="C35">
        <f t="shared" si="6"/>
        <v>0.03</v>
      </c>
      <c r="D35">
        <f t="shared" si="10"/>
        <v>0.4200000000000001</v>
      </c>
      <c r="E35">
        <f t="shared" si="8"/>
        <v>2.3302475829383874E-2</v>
      </c>
      <c r="F35">
        <f t="shared" si="2"/>
        <v>7.0871633253368704E-2</v>
      </c>
      <c r="G35">
        <f t="shared" si="3"/>
        <v>9.4174109082752575E-2</v>
      </c>
      <c r="H35">
        <f t="shared" si="4"/>
        <v>-4.7569157423984834E-2</v>
      </c>
      <c r="AH35" s="4"/>
      <c r="AI35" s="7">
        <f t="shared" si="0"/>
        <v>0.36000000000000004</v>
      </c>
      <c r="AJ35" s="7">
        <f t="shared" si="1"/>
        <v>0.10059958552802262</v>
      </c>
      <c r="AK35" s="7"/>
      <c r="AL35" s="5"/>
    </row>
    <row r="36" spans="1:38">
      <c r="A36">
        <v>27</v>
      </c>
      <c r="B36">
        <f t="shared" si="5"/>
        <v>0.15</v>
      </c>
      <c r="C36">
        <f t="shared" si="6"/>
        <v>0.03</v>
      </c>
      <c r="D36">
        <f t="shared" si="10"/>
        <v>0.40000000000000008</v>
      </c>
      <c r="E36">
        <f t="shared" si="8"/>
        <v>2.4568720379146904E-2</v>
      </c>
      <c r="F36">
        <f t="shared" si="2"/>
        <v>7.1999999999999981E-2</v>
      </c>
      <c r="G36">
        <f t="shared" si="3"/>
        <v>9.6568720379146877E-2</v>
      </c>
      <c r="H36">
        <f t="shared" si="4"/>
        <v>-4.7431279620853077E-2</v>
      </c>
      <c r="AH36" s="4"/>
      <c r="AI36" s="7">
        <f t="shared" si="0"/>
        <v>0.34</v>
      </c>
      <c r="AJ36" s="7">
        <f t="shared" si="1"/>
        <v>0.10217111608607993</v>
      </c>
      <c r="AK36" s="7"/>
      <c r="AL36" s="5"/>
    </row>
    <row r="37" spans="1:38">
      <c r="A37">
        <v>28</v>
      </c>
      <c r="B37">
        <f t="shared" si="5"/>
        <v>0.15</v>
      </c>
      <c r="C37">
        <f t="shared" si="6"/>
        <v>0.03</v>
      </c>
      <c r="D37">
        <f t="shared" si="10"/>
        <v>0.38000000000000006</v>
      </c>
      <c r="E37">
        <f t="shared" si="8"/>
        <v>2.5752978199052125E-2</v>
      </c>
      <c r="F37">
        <f t="shared" si="2"/>
        <v>7.296796831487086E-2</v>
      </c>
      <c r="G37">
        <f t="shared" si="3"/>
        <v>9.8720946513922991E-2</v>
      </c>
      <c r="H37">
        <f t="shared" si="4"/>
        <v>-4.7214990115818735E-2</v>
      </c>
      <c r="AH37" s="4"/>
      <c r="AI37" s="7">
        <f t="shared" si="0"/>
        <v>0.32</v>
      </c>
      <c r="AJ37" s="7">
        <f t="shared" si="1"/>
        <v>0.10339945714262715</v>
      </c>
      <c r="AK37" s="7"/>
      <c r="AL37" s="5"/>
    </row>
    <row r="38" spans="1:38">
      <c r="A38">
        <v>29</v>
      </c>
      <c r="B38">
        <f t="shared" si="5"/>
        <v>0.15</v>
      </c>
      <c r="C38">
        <f t="shared" si="6"/>
        <v>0.03</v>
      </c>
      <c r="D38">
        <f t="shared" si="10"/>
        <v>0.36000000000000004</v>
      </c>
      <c r="E38">
        <f t="shared" si="8"/>
        <v>2.6835594312796199E-2</v>
      </c>
      <c r="F38">
        <f t="shared" si="2"/>
        <v>7.3763991215226421E-2</v>
      </c>
      <c r="G38">
        <f t="shared" si="3"/>
        <v>0.10059958552802262</v>
      </c>
      <c r="H38">
        <f t="shared" si="4"/>
        <v>-4.6928396902430225E-2</v>
      </c>
      <c r="AH38" s="4"/>
      <c r="AI38" s="7">
        <f t="shared" si="0"/>
        <v>0.3</v>
      </c>
      <c r="AJ38" s="7">
        <f t="shared" si="1"/>
        <v>0.1042456620068089</v>
      </c>
      <c r="AK38" s="7"/>
      <c r="AL38" s="5"/>
    </row>
    <row r="39" spans="1:38">
      <c r="A39">
        <v>30</v>
      </c>
      <c r="B39">
        <f t="shared" si="5"/>
        <v>0.15</v>
      </c>
      <c r="C39">
        <f t="shared" si="6"/>
        <v>0.03</v>
      </c>
      <c r="D39">
        <f t="shared" si="10"/>
        <v>0.34</v>
      </c>
      <c r="E39">
        <f t="shared" si="8"/>
        <v>2.7795821800947855E-2</v>
      </c>
      <c r="F39">
        <f t="shared" si="2"/>
        <v>7.4375294285132079E-2</v>
      </c>
      <c r="G39">
        <f t="shared" si="3"/>
        <v>0.10217111608607993</v>
      </c>
      <c r="H39">
        <f t="shared" si="4"/>
        <v>-4.6579472484184224E-2</v>
      </c>
      <c r="AH39" s="4"/>
      <c r="AI39" s="7">
        <f t="shared" ref="AI39:AI70" si="11">D42</f>
        <v>0.27999999999999997</v>
      </c>
      <c r="AJ39" s="7">
        <f t="shared" ref="AJ39:AJ70" si="12">G42</f>
        <v>0.10466752296553317</v>
      </c>
      <c r="AK39" s="7"/>
      <c r="AL39" s="5"/>
    </row>
    <row r="40" spans="1:38">
      <c r="A40">
        <v>31</v>
      </c>
      <c r="B40">
        <f t="shared" si="5"/>
        <v>0.15</v>
      </c>
      <c r="C40">
        <f t="shared" si="6"/>
        <v>0.03</v>
      </c>
      <c r="D40">
        <f t="shared" si="10"/>
        <v>0.32</v>
      </c>
      <c r="E40">
        <f t="shared" si="8"/>
        <v>2.8611821800947859E-2</v>
      </c>
      <c r="F40">
        <f t="shared" si="2"/>
        <v>7.4787635341679287E-2</v>
      </c>
      <c r="G40">
        <f t="shared" si="3"/>
        <v>0.10339945714262715</v>
      </c>
      <c r="H40">
        <f t="shared" si="4"/>
        <v>-4.6175813540731428E-2</v>
      </c>
      <c r="AH40" s="4"/>
      <c r="AI40" s="7">
        <f t="shared" si="11"/>
        <v>0.25999999999999995</v>
      </c>
      <c r="AJ40" s="7">
        <f t="shared" si="12"/>
        <v>0.1046190515398791</v>
      </c>
      <c r="AK40" s="7"/>
      <c r="AL40" s="5"/>
    </row>
    <row r="41" spans="1:38">
      <c r="A41">
        <v>32</v>
      </c>
      <c r="B41">
        <f t="shared" si="5"/>
        <v>0.15</v>
      </c>
      <c r="C41">
        <f t="shared" si="6"/>
        <v>0.03</v>
      </c>
      <c r="D41">
        <f t="shared" si="10"/>
        <v>0.3</v>
      </c>
      <c r="E41">
        <f t="shared" si="8"/>
        <v>2.9260663507108996E-2</v>
      </c>
      <c r="F41">
        <f t="shared" si="2"/>
        <v>7.4984998499699904E-2</v>
      </c>
      <c r="G41">
        <f t="shared" si="3"/>
        <v>0.1042456620068089</v>
      </c>
      <c r="H41">
        <f t="shared" si="4"/>
        <v>-4.5724334992590904E-2</v>
      </c>
      <c r="AH41" s="4"/>
      <c r="AI41" s="7">
        <f t="shared" si="11"/>
        <v>0.23999999999999996</v>
      </c>
      <c r="AJ41" s="7">
        <f t="shared" si="12"/>
        <v>0.10404978190904772</v>
      </c>
      <c r="AK41" s="7"/>
      <c r="AL41" s="5"/>
    </row>
    <row r="42" spans="1:38">
      <c r="A42">
        <v>33</v>
      </c>
      <c r="B42">
        <f t="shared" si="5"/>
        <v>0.15</v>
      </c>
      <c r="C42">
        <f t="shared" si="6"/>
        <v>0.03</v>
      </c>
      <c r="D42">
        <f t="shared" si="10"/>
        <v>0.27999999999999997</v>
      </c>
      <c r="E42">
        <f t="shared" si="8"/>
        <v>2.9718324170616109E-2</v>
      </c>
      <c r="F42">
        <f t="shared" ref="F42:F60" si="13">B42*SQRT(D42)*SQRT(2-D42)*(1-D42)</f>
        <v>7.4949198794917057E-2</v>
      </c>
      <c r="G42">
        <f t="shared" ref="G42:G73" si="14">E42+F42</f>
        <v>0.10466752296553317</v>
      </c>
      <c r="H42">
        <f t="shared" ref="H42:H60" si="15">E42-F42</f>
        <v>-4.5230874624300949E-2</v>
      </c>
      <c r="AH42" s="4"/>
      <c r="AI42" s="7">
        <f t="shared" si="11"/>
        <v>0.21999999999999997</v>
      </c>
      <c r="AJ42" s="7">
        <f t="shared" si="12"/>
        <v>0.10290381639486039</v>
      </c>
      <c r="AK42" s="7"/>
      <c r="AL42" s="5"/>
    </row>
    <row r="43" spans="1:38">
      <c r="A43">
        <v>34</v>
      </c>
      <c r="B43">
        <f t="shared" ref="B43:B60" si="16">B42</f>
        <v>0.15</v>
      </c>
      <c r="C43">
        <f t="shared" ref="C43:C60" si="17">C42</f>
        <v>0.03</v>
      </c>
      <c r="D43">
        <f t="shared" si="10"/>
        <v>0.25999999999999995</v>
      </c>
      <c r="E43">
        <f t="shared" si="8"/>
        <v>2.9959689099526059E-2</v>
      </c>
      <c r="F43">
        <f t="shared" si="13"/>
        <v>7.4659362440353039E-2</v>
      </c>
      <c r="G43">
        <f t="shared" si="14"/>
        <v>0.1046190515398791</v>
      </c>
      <c r="H43">
        <f t="shared" si="15"/>
        <v>-4.469967334082698E-2</v>
      </c>
      <c r="AH43" s="4"/>
      <c r="AI43" s="7">
        <f t="shared" si="11"/>
        <v>0.19999999999999998</v>
      </c>
      <c r="AJ43" s="7">
        <f t="shared" si="12"/>
        <v>0.10111848341232227</v>
      </c>
      <c r="AK43" s="7"/>
      <c r="AL43" s="5"/>
    </row>
    <row r="44" spans="1:38">
      <c r="A44">
        <v>35</v>
      </c>
      <c r="B44">
        <f t="shared" si="16"/>
        <v>0.15</v>
      </c>
      <c r="C44">
        <f t="shared" si="17"/>
        <v>0.03</v>
      </c>
      <c r="D44">
        <f t="shared" si="10"/>
        <v>0.23999999999999996</v>
      </c>
      <c r="E44">
        <f t="shared" si="8"/>
        <v>2.9958551658767766E-2</v>
      </c>
      <c r="F44">
        <f t="shared" si="13"/>
        <v>7.4091230250279957E-2</v>
      </c>
      <c r="G44">
        <f t="shared" si="14"/>
        <v>0.10404978190904772</v>
      </c>
      <c r="H44">
        <f t="shared" si="15"/>
        <v>-4.4132678591512195E-2</v>
      </c>
      <c r="AH44" s="4"/>
      <c r="AI44" s="7">
        <f t="shared" si="11"/>
        <v>0.18</v>
      </c>
      <c r="AJ44" s="7">
        <f t="shared" si="12"/>
        <v>9.8622392685423679E-2</v>
      </c>
      <c r="AK44" s="7"/>
      <c r="AL44" s="5"/>
    </row>
    <row r="45" spans="1:38">
      <c r="A45">
        <v>36</v>
      </c>
      <c r="B45">
        <f t="shared" si="16"/>
        <v>0.15</v>
      </c>
      <c r="C45">
        <f t="shared" si="17"/>
        <v>0.03</v>
      </c>
      <c r="D45">
        <f t="shared" si="10"/>
        <v>0.21999999999999997</v>
      </c>
      <c r="E45">
        <f t="shared" si="8"/>
        <v>2.9687613270142178E-2</v>
      </c>
      <c r="F45">
        <f t="shared" si="13"/>
        <v>7.3216203124718215E-2</v>
      </c>
      <c r="G45">
        <f t="shared" si="14"/>
        <v>0.10290381639486039</v>
      </c>
      <c r="H45">
        <f t="shared" si="15"/>
        <v>-4.3528589854576041E-2</v>
      </c>
      <c r="AH45" s="4"/>
      <c r="AI45" s="7">
        <f t="shared" si="11"/>
        <v>0.16</v>
      </c>
      <c r="AJ45" s="7">
        <f t="shared" si="12"/>
        <v>9.5332513718054346E-2</v>
      </c>
      <c r="AK45" s="7"/>
      <c r="AL45" s="5"/>
    </row>
    <row r="46" spans="1:38">
      <c r="A46">
        <v>37</v>
      </c>
      <c r="B46">
        <f t="shared" si="16"/>
        <v>0.15</v>
      </c>
      <c r="C46">
        <f t="shared" si="17"/>
        <v>0.03</v>
      </c>
      <c r="D46">
        <f t="shared" si="10"/>
        <v>0.19999999999999998</v>
      </c>
      <c r="E46">
        <f t="shared" si="8"/>
        <v>2.9118483412322281E-2</v>
      </c>
      <c r="F46">
        <f t="shared" si="13"/>
        <v>7.1999999999999995E-2</v>
      </c>
      <c r="G46">
        <f t="shared" si="14"/>
        <v>0.10111848341232227</v>
      </c>
      <c r="H46">
        <f t="shared" si="15"/>
        <v>-4.2881516587677714E-2</v>
      </c>
      <c r="AH46" s="4"/>
      <c r="AI46" s="7">
        <f t="shared" si="11"/>
        <v>0.14000000000000001</v>
      </c>
      <c r="AJ46" s="7">
        <f t="shared" si="12"/>
        <v>9.1149590905920175E-2</v>
      </c>
      <c r="AK46" s="7"/>
      <c r="AL46" s="5"/>
    </row>
    <row r="47" spans="1:38">
      <c r="A47">
        <v>38</v>
      </c>
      <c r="B47">
        <f t="shared" si="16"/>
        <v>0.15</v>
      </c>
      <c r="C47">
        <f t="shared" si="17"/>
        <v>0.03</v>
      </c>
      <c r="D47">
        <f t="shared" si="10"/>
        <v>0.18</v>
      </c>
      <c r="E47">
        <f t="shared" si="8"/>
        <v>2.822167962085308E-2</v>
      </c>
      <c r="F47">
        <f t="shared" si="13"/>
        <v>7.0400713064570603E-2</v>
      </c>
      <c r="G47">
        <f t="shared" si="14"/>
        <v>9.8622392685423679E-2</v>
      </c>
      <c r="H47">
        <f t="shared" si="15"/>
        <v>-4.2179033443717526E-2</v>
      </c>
      <c r="AH47" s="4"/>
      <c r="AI47" s="7">
        <f t="shared" si="11"/>
        <v>0.12000000000000001</v>
      </c>
      <c r="AJ47" s="7">
        <f t="shared" si="12"/>
        <v>8.5950547072640771E-2</v>
      </c>
      <c r="AK47" s="7"/>
      <c r="AL47" s="5"/>
    </row>
    <row r="48" spans="1:38">
      <c r="A48">
        <v>39</v>
      </c>
      <c r="B48">
        <f t="shared" si="16"/>
        <v>0.15</v>
      </c>
      <c r="C48">
        <f t="shared" si="17"/>
        <v>0.03</v>
      </c>
      <c r="D48">
        <f t="shared" si="10"/>
        <v>0.16</v>
      </c>
      <c r="E48">
        <f t="shared" si="8"/>
        <v>2.6966627488151654E-2</v>
      </c>
      <c r="F48">
        <f t="shared" si="13"/>
        <v>6.8365886229902695E-2</v>
      </c>
      <c r="G48">
        <f t="shared" si="14"/>
        <v>9.5332513718054346E-2</v>
      </c>
      <c r="H48">
        <f t="shared" si="15"/>
        <v>-4.1399258741751044E-2</v>
      </c>
      <c r="AH48" s="4"/>
      <c r="AI48" s="7">
        <f t="shared" si="11"/>
        <v>0.1</v>
      </c>
      <c r="AJ48" s="7">
        <f t="shared" si="12"/>
        <v>7.957499355770431E-2</v>
      </c>
      <c r="AK48" s="7"/>
      <c r="AL48" s="5"/>
    </row>
    <row r="49" spans="1:38">
      <c r="A49">
        <v>40</v>
      </c>
      <c r="B49">
        <f t="shared" si="16"/>
        <v>0.15</v>
      </c>
      <c r="C49">
        <f t="shared" si="17"/>
        <v>0.03</v>
      </c>
      <c r="D49">
        <f t="shared" si="10"/>
        <v>0.14000000000000001</v>
      </c>
      <c r="E49">
        <f t="shared" si="8"/>
        <v>2.532166066350711E-2</v>
      </c>
      <c r="F49">
        <f t="shared" si="13"/>
        <v>6.5827930242413069E-2</v>
      </c>
      <c r="G49">
        <f t="shared" si="14"/>
        <v>9.1149590905920175E-2</v>
      </c>
      <c r="H49">
        <f t="shared" si="15"/>
        <v>-4.0506269578905962E-2</v>
      </c>
      <c r="AH49" s="4"/>
      <c r="AI49" s="7">
        <f t="shared" si="11"/>
        <v>0.08</v>
      </c>
      <c r="AJ49" s="7">
        <f t="shared" si="12"/>
        <v>7.1798962904538827E-2</v>
      </c>
      <c r="AK49" s="7"/>
      <c r="AL49" s="5"/>
    </row>
    <row r="50" spans="1:38">
      <c r="A50">
        <v>41</v>
      </c>
      <c r="B50">
        <f t="shared" si="16"/>
        <v>0.15</v>
      </c>
      <c r="C50">
        <f t="shared" si="17"/>
        <v>0.03</v>
      </c>
      <c r="D50">
        <f t="shared" si="10"/>
        <v>0.12000000000000001</v>
      </c>
      <c r="E50">
        <f t="shared" si="8"/>
        <v>2.3254020853080572E-2</v>
      </c>
      <c r="F50">
        <f t="shared" si="13"/>
        <v>6.2696526219560206E-2</v>
      </c>
      <c r="G50">
        <f t="shared" si="14"/>
        <v>8.5950547072640771E-2</v>
      </c>
      <c r="H50">
        <f t="shared" si="15"/>
        <v>-3.9442505366479634E-2</v>
      </c>
      <c r="AH50" s="4"/>
      <c r="AI50" s="7">
        <f t="shared" si="11"/>
        <v>0.06</v>
      </c>
      <c r="AJ50" s="7">
        <f t="shared" si="12"/>
        <v>6.2276697769835125E-2</v>
      </c>
      <c r="AK50" s="7"/>
      <c r="AL50" s="5"/>
    </row>
    <row r="51" spans="1:38">
      <c r="A51">
        <v>42</v>
      </c>
      <c r="B51">
        <f t="shared" si="16"/>
        <v>0.15</v>
      </c>
      <c r="C51">
        <f t="shared" si="17"/>
        <v>0.03</v>
      </c>
      <c r="D51">
        <f t="shared" si="10"/>
        <v>0.1</v>
      </c>
      <c r="E51">
        <f t="shared" si="8"/>
        <v>2.0729857819905217E-2</v>
      </c>
      <c r="F51">
        <f t="shared" si="13"/>
        <v>5.8845135737799092E-2</v>
      </c>
      <c r="G51">
        <f t="shared" si="14"/>
        <v>7.957499355770431E-2</v>
      </c>
      <c r="H51">
        <f t="shared" si="15"/>
        <v>-3.8115277917893875E-2</v>
      </c>
      <c r="AH51" s="4"/>
      <c r="AI51" s="7">
        <f t="shared" si="11"/>
        <v>0.04</v>
      </c>
      <c r="AJ51" s="7">
        <f t="shared" si="12"/>
        <v>5.0383347867298575E-2</v>
      </c>
      <c r="AK51" s="7"/>
      <c r="AL51" s="5"/>
    </row>
    <row r="52" spans="1:38">
      <c r="A52">
        <v>43</v>
      </c>
      <c r="B52">
        <f t="shared" si="16"/>
        <v>0.15</v>
      </c>
      <c r="C52">
        <f t="shared" si="17"/>
        <v>0.03</v>
      </c>
      <c r="D52">
        <f t="shared" si="10"/>
        <v>0.08</v>
      </c>
      <c r="E52">
        <f t="shared" si="8"/>
        <v>1.7714229383886258E-2</v>
      </c>
      <c r="F52">
        <f t="shared" si="13"/>
        <v>5.4084733520652573E-2</v>
      </c>
      <c r="G52">
        <f t="shared" si="14"/>
        <v>7.1798962904538827E-2</v>
      </c>
      <c r="H52">
        <f t="shared" si="15"/>
        <v>-3.6370504136766318E-2</v>
      </c>
      <c r="AH52" s="4"/>
      <c r="AI52" s="7">
        <f t="shared" si="11"/>
        <v>2.5000000000000001E-2</v>
      </c>
      <c r="AJ52" s="7">
        <f t="shared" si="12"/>
        <v>3.9086508527883583E-2</v>
      </c>
      <c r="AK52" s="7"/>
      <c r="AL52" s="5"/>
    </row>
    <row r="53" spans="1:38">
      <c r="A53">
        <v>44</v>
      </c>
      <c r="B53">
        <f t="shared" si="16"/>
        <v>0.15</v>
      </c>
      <c r="C53">
        <f t="shared" si="17"/>
        <v>0.03</v>
      </c>
      <c r="D53">
        <v>0.06</v>
      </c>
      <c r="E53">
        <f t="shared" si="8"/>
        <v>1.4171101421800945E-2</v>
      </c>
      <c r="F53">
        <f t="shared" si="13"/>
        <v>4.8105596348034178E-2</v>
      </c>
      <c r="G53">
        <f t="shared" si="14"/>
        <v>6.2276697769835125E-2</v>
      </c>
      <c r="H53">
        <f t="shared" si="15"/>
        <v>-3.3934494926233232E-2</v>
      </c>
      <c r="AH53" s="4"/>
      <c r="AI53" s="7">
        <f t="shared" si="11"/>
        <v>1.4999999999999999E-2</v>
      </c>
      <c r="AJ53" s="7">
        <f t="shared" si="12"/>
        <v>2.9571228093579149E-2</v>
      </c>
      <c r="AK53" s="7"/>
      <c r="AL53" s="5"/>
    </row>
    <row r="54" spans="1:38">
      <c r="A54">
        <v>45</v>
      </c>
      <c r="B54">
        <f t="shared" si="16"/>
        <v>0.15</v>
      </c>
      <c r="C54">
        <f t="shared" si="17"/>
        <v>0.03</v>
      </c>
      <c r="D54">
        <v>0.04</v>
      </c>
      <c r="E54">
        <f t="shared" si="8"/>
        <v>1.0063347867298577E-2</v>
      </c>
      <c r="F54">
        <f t="shared" si="13"/>
        <v>4.0319999999999995E-2</v>
      </c>
      <c r="G54">
        <f t="shared" si="14"/>
        <v>5.0383347867298575E-2</v>
      </c>
      <c r="H54">
        <f t="shared" si="15"/>
        <v>-3.0256652132701418E-2</v>
      </c>
      <c r="AH54" s="4"/>
      <c r="AI54" s="7">
        <f t="shared" si="11"/>
        <v>8.9999999999999993E-3</v>
      </c>
      <c r="AJ54" s="7">
        <f t="shared" si="12"/>
        <v>2.2389329052442657E-2</v>
      </c>
      <c r="AK54" s="7"/>
      <c r="AL54" s="5"/>
    </row>
    <row r="55" spans="1:38">
      <c r="A55">
        <v>46</v>
      </c>
      <c r="B55">
        <f t="shared" si="16"/>
        <v>0.15</v>
      </c>
      <c r="C55">
        <f t="shared" si="17"/>
        <v>0.03</v>
      </c>
      <c r="D55">
        <v>2.5000000000000001E-2</v>
      </c>
      <c r="E55">
        <f t="shared" si="8"/>
        <v>6.5890476895734598E-3</v>
      </c>
      <c r="F55">
        <f t="shared" si="13"/>
        <v>3.2497460838310122E-2</v>
      </c>
      <c r="G55">
        <f t="shared" si="14"/>
        <v>3.9086508527883583E-2</v>
      </c>
      <c r="H55">
        <f t="shared" si="15"/>
        <v>-2.590841314873666E-2</v>
      </c>
      <c r="AH55" s="4"/>
      <c r="AI55" s="7">
        <f t="shared" si="11"/>
        <v>5.0000000000000001E-3</v>
      </c>
      <c r="AJ55" s="7">
        <f t="shared" si="12"/>
        <v>1.6306912466241E-2</v>
      </c>
      <c r="AK55" s="7"/>
      <c r="AL55" s="5"/>
    </row>
    <row r="56" spans="1:38">
      <c r="A56">
        <v>47</v>
      </c>
      <c r="B56">
        <f t="shared" si="16"/>
        <v>0.15</v>
      </c>
      <c r="C56">
        <f t="shared" si="17"/>
        <v>0.03</v>
      </c>
      <c r="D56">
        <v>1.4999999999999999E-2</v>
      </c>
      <c r="E56">
        <f t="shared" si="8"/>
        <v>4.0763244668246441E-3</v>
      </c>
      <c r="F56">
        <f t="shared" si="13"/>
        <v>2.5494903626754505E-2</v>
      </c>
      <c r="G56">
        <f t="shared" si="14"/>
        <v>2.9571228093579149E-2</v>
      </c>
      <c r="H56">
        <f t="shared" si="15"/>
        <v>-2.1418579159929861E-2</v>
      </c>
      <c r="AH56" s="4"/>
      <c r="AI56" s="7">
        <f t="shared" si="11"/>
        <v>2E-3</v>
      </c>
      <c r="AJ56" s="7">
        <f t="shared" si="12"/>
        <v>1.0028439077779155E-2</v>
      </c>
      <c r="AK56" s="7"/>
      <c r="AL56" s="5"/>
    </row>
    <row r="57" spans="1:38">
      <c r="A57">
        <v>48</v>
      </c>
      <c r="B57">
        <f t="shared" si="16"/>
        <v>0.15</v>
      </c>
      <c r="C57">
        <f t="shared" si="17"/>
        <v>0.03</v>
      </c>
      <c r="D57">
        <v>8.9999999999999993E-3</v>
      </c>
      <c r="E57">
        <f t="shared" si="8"/>
        <v>2.4907622101421798E-3</v>
      </c>
      <c r="F57">
        <f t="shared" si="13"/>
        <v>1.9898566842300479E-2</v>
      </c>
      <c r="G57">
        <f t="shared" si="14"/>
        <v>2.2389329052442657E-2</v>
      </c>
      <c r="H57">
        <f t="shared" si="15"/>
        <v>-1.74078046321583E-2</v>
      </c>
      <c r="AH57" s="4"/>
      <c r="AI57" s="7">
        <f t="shared" si="11"/>
        <v>0</v>
      </c>
      <c r="AJ57" s="7">
        <f t="shared" si="12"/>
        <v>0</v>
      </c>
      <c r="AK57" s="7"/>
      <c r="AL57" s="5"/>
    </row>
    <row r="58" spans="1:38">
      <c r="A58">
        <v>49</v>
      </c>
      <c r="B58">
        <f t="shared" si="16"/>
        <v>0.15</v>
      </c>
      <c r="C58">
        <f t="shared" si="17"/>
        <v>0.03</v>
      </c>
      <c r="D58">
        <v>5.0000000000000001E-3</v>
      </c>
      <c r="E58">
        <f t="shared" si="8"/>
        <v>1.4005803909952607E-3</v>
      </c>
      <c r="F58">
        <f t="shared" si="13"/>
        <v>1.490633207524574E-2</v>
      </c>
      <c r="G58">
        <f t="shared" si="14"/>
        <v>1.6306912466241E-2</v>
      </c>
      <c r="H58">
        <f t="shared" si="15"/>
        <v>-1.3505751684250479E-2</v>
      </c>
      <c r="AH58" s="4"/>
      <c r="AI58" s="7">
        <f>AI56</f>
        <v>2E-3</v>
      </c>
      <c r="AJ58" s="7">
        <f>H59</f>
        <v>-8.8978093238455055E-3</v>
      </c>
      <c r="AK58" s="7"/>
      <c r="AL58" s="5"/>
    </row>
    <row r="59" spans="1:38">
      <c r="A59">
        <v>50</v>
      </c>
      <c r="B59">
        <f t="shared" si="16"/>
        <v>0.15</v>
      </c>
      <c r="C59">
        <f t="shared" si="17"/>
        <v>0.03</v>
      </c>
      <c r="D59">
        <f>D60+0.002</f>
        <v>2E-3</v>
      </c>
      <c r="E59">
        <f t="shared" si="8"/>
        <v>5.6531487696682471E-4</v>
      </c>
      <c r="F59">
        <f t="shared" si="13"/>
        <v>9.4631242008123301E-3</v>
      </c>
      <c r="G59">
        <f t="shared" si="14"/>
        <v>1.0028439077779155E-2</v>
      </c>
      <c r="H59">
        <f t="shared" si="15"/>
        <v>-8.8978093238455055E-3</v>
      </c>
      <c r="AH59" s="4"/>
      <c r="AI59" s="7">
        <f>AI55</f>
        <v>5.0000000000000001E-3</v>
      </c>
      <c r="AJ59" s="7">
        <f>H58</f>
        <v>-1.3505751684250479E-2</v>
      </c>
      <c r="AK59" s="7"/>
      <c r="AL59" s="5"/>
    </row>
    <row r="60" spans="1:38">
      <c r="A60">
        <v>51</v>
      </c>
      <c r="B60">
        <f t="shared" si="16"/>
        <v>0.15</v>
      </c>
      <c r="C60">
        <f t="shared" si="17"/>
        <v>0.03</v>
      </c>
      <c r="D60">
        <v>0</v>
      </c>
      <c r="E60">
        <f t="shared" si="8"/>
        <v>0</v>
      </c>
      <c r="F60">
        <f t="shared" si="13"/>
        <v>0</v>
      </c>
      <c r="G60">
        <f t="shared" si="14"/>
        <v>0</v>
      </c>
      <c r="H60">
        <f t="shared" si="15"/>
        <v>0</v>
      </c>
      <c r="AH60" s="4"/>
      <c r="AI60" s="7">
        <f>AI54</f>
        <v>8.9999999999999993E-3</v>
      </c>
      <c r="AJ60" s="7">
        <f>H57</f>
        <v>-1.74078046321583E-2</v>
      </c>
      <c r="AK60" s="7"/>
      <c r="AL60" s="5"/>
    </row>
    <row r="61" spans="1:38">
      <c r="A61">
        <v>52</v>
      </c>
      <c r="AH61" s="4"/>
      <c r="AI61" s="7">
        <f>AI53</f>
        <v>1.4999999999999999E-2</v>
      </c>
      <c r="AJ61" s="7">
        <f>H56</f>
        <v>-2.1418579159929861E-2</v>
      </c>
      <c r="AK61" s="7"/>
      <c r="AL61" s="5"/>
    </row>
    <row r="62" spans="1:38">
      <c r="AH62" s="4"/>
      <c r="AI62" s="7">
        <f>AI52</f>
        <v>2.5000000000000001E-2</v>
      </c>
      <c r="AJ62" s="7">
        <f>H55</f>
        <v>-2.590841314873666E-2</v>
      </c>
      <c r="AK62" s="7"/>
      <c r="AL62" s="5"/>
    </row>
    <row r="63" spans="1:38">
      <c r="AH63" s="4"/>
      <c r="AI63" s="7">
        <f>AI51</f>
        <v>0.04</v>
      </c>
      <c r="AJ63" s="7">
        <f>H54</f>
        <v>-3.0256652132701418E-2</v>
      </c>
      <c r="AK63" s="7"/>
      <c r="AL63" s="5"/>
    </row>
    <row r="64" spans="1:38">
      <c r="AH64" s="4"/>
      <c r="AI64" s="7">
        <f>AI50</f>
        <v>0.06</v>
      </c>
      <c r="AJ64" s="7">
        <f>H53</f>
        <v>-3.3934494926233232E-2</v>
      </c>
      <c r="AK64" s="7"/>
      <c r="AL64" s="5"/>
    </row>
    <row r="65" spans="34:38">
      <c r="AH65" s="4"/>
      <c r="AI65" s="7">
        <f>AI49</f>
        <v>0.08</v>
      </c>
      <c r="AJ65" s="7">
        <f>H52</f>
        <v>-3.6370504136766318E-2</v>
      </c>
      <c r="AK65" s="7"/>
      <c r="AL65" s="5"/>
    </row>
    <row r="66" spans="34:38">
      <c r="AH66" s="4"/>
      <c r="AI66" s="7">
        <f>AI48</f>
        <v>0.1</v>
      </c>
      <c r="AJ66" s="7">
        <f>H51</f>
        <v>-3.8115277917893875E-2</v>
      </c>
      <c r="AK66" s="7"/>
      <c r="AL66" s="5"/>
    </row>
    <row r="67" spans="34:38">
      <c r="AH67" s="4"/>
      <c r="AI67" s="7">
        <f>AI47</f>
        <v>0.12000000000000001</v>
      </c>
      <c r="AJ67" s="7">
        <f>H50</f>
        <v>-3.9442505366479634E-2</v>
      </c>
      <c r="AK67" s="7"/>
      <c r="AL67" s="5"/>
    </row>
    <row r="68" spans="34:38">
      <c r="AH68" s="4"/>
      <c r="AI68" s="7">
        <f>AI46</f>
        <v>0.14000000000000001</v>
      </c>
      <c r="AJ68" s="7">
        <f>H49</f>
        <v>-4.0506269578905962E-2</v>
      </c>
      <c r="AK68" s="7"/>
      <c r="AL68" s="5"/>
    </row>
    <row r="69" spans="34:38">
      <c r="AH69" s="4"/>
      <c r="AI69" s="7">
        <f>AI45</f>
        <v>0.16</v>
      </c>
      <c r="AJ69" s="7">
        <f>H48</f>
        <v>-4.1399258741751044E-2</v>
      </c>
      <c r="AK69" s="7"/>
      <c r="AL69" s="5"/>
    </row>
    <row r="70" spans="34:38">
      <c r="AH70" s="4"/>
      <c r="AI70" s="7">
        <f>AI44</f>
        <v>0.18</v>
      </c>
      <c r="AJ70" s="7">
        <f>H47</f>
        <v>-4.2179033443717526E-2</v>
      </c>
      <c r="AK70" s="7"/>
      <c r="AL70" s="5"/>
    </row>
    <row r="71" spans="34:38">
      <c r="AH71" s="4"/>
      <c r="AI71" s="7">
        <f>AI43</f>
        <v>0.19999999999999998</v>
      </c>
      <c r="AJ71" s="7">
        <f>H46</f>
        <v>-4.2881516587677714E-2</v>
      </c>
      <c r="AK71" s="7"/>
      <c r="AL71" s="5"/>
    </row>
    <row r="72" spans="34:38">
      <c r="AH72" s="4"/>
      <c r="AI72" s="7">
        <f>AI42</f>
        <v>0.21999999999999997</v>
      </c>
      <c r="AJ72" s="7">
        <f>H45</f>
        <v>-4.3528589854576041E-2</v>
      </c>
      <c r="AK72" s="7"/>
      <c r="AL72" s="5"/>
    </row>
    <row r="73" spans="34:38">
      <c r="AH73" s="4"/>
      <c r="AI73" s="7">
        <f>AI41</f>
        <v>0.23999999999999996</v>
      </c>
      <c r="AJ73" s="7">
        <f>H44</f>
        <v>-4.4132678591512195E-2</v>
      </c>
      <c r="AK73" s="7"/>
      <c r="AL73" s="5"/>
    </row>
    <row r="74" spans="34:38">
      <c r="AH74" s="4"/>
      <c r="AI74" s="7">
        <f>AI40</f>
        <v>0.25999999999999995</v>
      </c>
      <c r="AJ74" s="7">
        <f>H43</f>
        <v>-4.469967334082698E-2</v>
      </c>
      <c r="AK74" s="7"/>
      <c r="AL74" s="5"/>
    </row>
    <row r="75" spans="34:38">
      <c r="AH75" s="4"/>
      <c r="AI75" s="7">
        <f>AI39</f>
        <v>0.27999999999999997</v>
      </c>
      <c r="AJ75" s="7">
        <f>H42</f>
        <v>-4.5230874624300949E-2</v>
      </c>
      <c r="AK75" s="7"/>
      <c r="AL75" s="5"/>
    </row>
    <row r="76" spans="34:38">
      <c r="AH76" s="4"/>
      <c r="AI76" s="7">
        <f>AI38</f>
        <v>0.3</v>
      </c>
      <c r="AJ76" s="7">
        <f>H41</f>
        <v>-4.5724334992590904E-2</v>
      </c>
      <c r="AK76" s="7"/>
      <c r="AL76" s="5"/>
    </row>
    <row r="77" spans="34:38">
      <c r="AH77" s="4"/>
      <c r="AI77" s="7">
        <f>AI37</f>
        <v>0.32</v>
      </c>
      <c r="AJ77" s="7">
        <f>H40</f>
        <v>-4.6175813540731428E-2</v>
      </c>
      <c r="AK77" s="7"/>
      <c r="AL77" s="5"/>
    </row>
    <row r="78" spans="34:38">
      <c r="AH78" s="4"/>
      <c r="AI78" s="7">
        <f>AI36</f>
        <v>0.34</v>
      </c>
      <c r="AJ78" s="7">
        <f>H39</f>
        <v>-4.6579472484184224E-2</v>
      </c>
      <c r="AK78" s="7"/>
      <c r="AL78" s="5"/>
    </row>
    <row r="79" spans="34:38">
      <c r="AH79" s="4"/>
      <c r="AI79" s="7">
        <f>AI35</f>
        <v>0.36000000000000004</v>
      </c>
      <c r="AJ79" s="7">
        <f>H38</f>
        <v>-4.6928396902430225E-2</v>
      </c>
      <c r="AK79" s="7"/>
      <c r="AL79" s="5"/>
    </row>
    <row r="80" spans="34:38">
      <c r="AH80" s="4"/>
      <c r="AI80" s="7">
        <f>AI34</f>
        <v>0.38000000000000006</v>
      </c>
      <c r="AJ80" s="7">
        <f>H37</f>
        <v>-4.7214990115818735E-2</v>
      </c>
      <c r="AK80" s="7"/>
      <c r="AL80" s="5"/>
    </row>
    <row r="81" spans="34:38">
      <c r="AH81" s="4"/>
      <c r="AI81" s="7">
        <f>AI33</f>
        <v>0.40000000000000008</v>
      </c>
      <c r="AJ81" s="7">
        <f>H36</f>
        <v>-4.7431279620853077E-2</v>
      </c>
      <c r="AK81" s="7"/>
      <c r="AL81" s="5"/>
    </row>
    <row r="82" spans="34:38">
      <c r="AH82" s="4"/>
      <c r="AI82" s="7">
        <f>AI32</f>
        <v>0.4200000000000001</v>
      </c>
      <c r="AJ82" s="7">
        <f>H35</f>
        <v>-4.7569157423984834E-2</v>
      </c>
      <c r="AK82" s="7"/>
      <c r="AL82" s="5"/>
    </row>
    <row r="83" spans="34:38">
      <c r="AH83" s="4"/>
      <c r="AI83" s="7">
        <f>AI31</f>
        <v>0.44000000000000011</v>
      </c>
      <c r="AJ83" s="7">
        <f>H34</f>
        <v>-4.7620571412480425E-2</v>
      </c>
      <c r="AK83" s="7"/>
      <c r="AL83" s="5"/>
    </row>
    <row r="84" spans="34:38">
      <c r="AH84" s="4"/>
      <c r="AI84" s="7">
        <f>AI30</f>
        <v>0.46000000000000013</v>
      </c>
      <c r="AJ84" s="7">
        <f>H33</f>
        <v>-4.7577679606644815E-2</v>
      </c>
      <c r="AK84" s="7"/>
      <c r="AL84" s="5"/>
    </row>
    <row r="85" spans="34:38">
      <c r="AH85" s="4"/>
      <c r="AI85" s="7">
        <f>AI29</f>
        <v>0.48000000000000015</v>
      </c>
      <c r="AJ85" s="7">
        <f>H32</f>
        <v>-4.7432975875613764E-2</v>
      </c>
      <c r="AK85" s="7"/>
      <c r="AL85" s="5"/>
    </row>
    <row r="86" spans="34:38">
      <c r="AH86" s="4"/>
      <c r="AI86" s="7">
        <f>AI28</f>
        <v>0.50000000000000011</v>
      </c>
      <c r="AJ86" s="7">
        <f>H31</f>
        <v>-4.7179393435491657E-2</v>
      </c>
      <c r="AK86" s="7"/>
      <c r="AL86" s="5"/>
    </row>
    <row r="87" spans="34:38">
      <c r="AH87" s="4"/>
      <c r="AI87" s="7">
        <f>AI27</f>
        <v>0.52000000000000013</v>
      </c>
      <c r="AJ87" s="7">
        <f>H30</f>
        <v>-4.6810390850088368E-2</v>
      </c>
      <c r="AK87" s="7"/>
      <c r="AL87" s="5"/>
    </row>
    <row r="88" spans="34:38">
      <c r="AH88" s="4"/>
      <c r="AI88" s="7">
        <f>AI26</f>
        <v>0.54000000000000015</v>
      </c>
      <c r="AJ88" s="7">
        <f>H29</f>
        <v>-4.632002410731377E-2</v>
      </c>
      <c r="AK88" s="7"/>
      <c r="AL88" s="5"/>
    </row>
    <row r="89" spans="34:38">
      <c r="AH89" s="4"/>
      <c r="AI89" s="7">
        <f>AI25</f>
        <v>0.56000000000000016</v>
      </c>
      <c r="AJ89" s="7">
        <f>H28</f>
        <v>-4.5703007508868895E-2</v>
      </c>
      <c r="AK89" s="7"/>
      <c r="AL89" s="5"/>
    </row>
    <row r="90" spans="34:38">
      <c r="AH90" s="4"/>
      <c r="AI90" s="7">
        <f>AI24</f>
        <v>0.58000000000000018</v>
      </c>
      <c r="AJ90" s="7">
        <f>H27</f>
        <v>-4.4954765494304938E-2</v>
      </c>
      <c r="AK90" s="7"/>
      <c r="AL90" s="5"/>
    </row>
    <row r="91" spans="34:38">
      <c r="AH91" s="4"/>
      <c r="AI91" s="7">
        <f>AI23</f>
        <v>0.6000000000000002</v>
      </c>
      <c r="AJ91" s="7">
        <f>H26</f>
        <v>-4.4071477059849221E-2</v>
      </c>
      <c r="AK91" s="7"/>
      <c r="AL91" s="5"/>
    </row>
    <row r="92" spans="34:38">
      <c r="AH92" s="4"/>
      <c r="AI92" s="7">
        <f>AI22</f>
        <v>0.62000000000000022</v>
      </c>
      <c r="AJ92" s="7">
        <f>H25</f>
        <v>-4.3050114084292698E-2</v>
      </c>
      <c r="AK92" s="7"/>
      <c r="AL92" s="5"/>
    </row>
    <row r="93" spans="34:38">
      <c r="AH93" s="4"/>
      <c r="AI93" s="7">
        <f>AI21</f>
        <v>0.64000000000000024</v>
      </c>
      <c r="AJ93" s="7">
        <f>H24</f>
        <v>-4.1888474608430204E-2</v>
      </c>
      <c r="AK93" s="7"/>
      <c r="AL93" s="5"/>
    </row>
    <row r="94" spans="34:38">
      <c r="AH94" s="4"/>
      <c r="AI94" s="7">
        <f>AI20</f>
        <v>0.66000000000000025</v>
      </c>
      <c r="AJ94" s="7">
        <f>H23</f>
        <v>-4.0585211909618793E-2</v>
      </c>
      <c r="AK94" s="7"/>
      <c r="AL94" s="5"/>
    </row>
    <row r="95" spans="34:38">
      <c r="AH95" s="4"/>
      <c r="AI95" s="7">
        <f>AI19</f>
        <v>0.68000000000000027</v>
      </c>
      <c r="AJ95" s="7">
        <f>H22</f>
        <v>-3.9139860053614375E-2</v>
      </c>
      <c r="AK95" s="7"/>
      <c r="AL95" s="5"/>
    </row>
    <row r="96" spans="34:38">
      <c r="AH96" s="4"/>
      <c r="AI96" s="7">
        <f>AI18</f>
        <v>0.70000000000000029</v>
      </c>
      <c r="AJ96" s="7">
        <f>H21</f>
        <v>-3.755285648082414E-2</v>
      </c>
      <c r="AK96" s="7"/>
      <c r="AL96" s="5"/>
    </row>
    <row r="97" spans="34:38">
      <c r="AH97" s="4"/>
      <c r="AI97" s="7">
        <f>AI17</f>
        <v>0.72000000000000031</v>
      </c>
      <c r="AJ97" s="7">
        <f>H20</f>
        <v>-3.582556208530803E-2</v>
      </c>
      <c r="AK97" s="7"/>
      <c r="AL97" s="5"/>
    </row>
    <row r="98" spans="34:38">
      <c r="AH98" s="4"/>
      <c r="AI98" s="7">
        <f>AI16</f>
        <v>0.74000000000000032</v>
      </c>
      <c r="AJ98" s="7">
        <f>H19</f>
        <v>-3.3960279166230782E-2</v>
      </c>
      <c r="AK98" s="7"/>
      <c r="AL98" s="5"/>
    </row>
    <row r="99" spans="34:38">
      <c r="AH99" s="4"/>
      <c r="AI99" s="7">
        <f>AI15</f>
        <v>0.76000000000000034</v>
      </c>
      <c r="AJ99" s="7">
        <f>H18</f>
        <v>-3.1960267568489097E-2</v>
      </c>
      <c r="AK99" s="7"/>
      <c r="AL99" s="5"/>
    </row>
    <row r="100" spans="34:38">
      <c r="AH100" s="4"/>
      <c r="AI100" s="7">
        <f>AI14</f>
        <v>0.78000000000000036</v>
      </c>
      <c r="AJ100" s="7">
        <f>H17</f>
        <v>-2.9829759278507968E-2</v>
      </c>
      <c r="AK100" s="7"/>
      <c r="AL100" s="5"/>
    </row>
    <row r="101" spans="34:38">
      <c r="AH101" s="4"/>
      <c r="AI101" s="7">
        <f>AI13</f>
        <v>0.80000000000000038</v>
      </c>
      <c r="AJ101" s="7">
        <f>H16</f>
        <v>-2.7573971700127951E-2</v>
      </c>
      <c r="AK101" s="7"/>
      <c r="AL101" s="5"/>
    </row>
    <row r="102" spans="34:38">
      <c r="AH102" s="4"/>
      <c r="AI102" s="7">
        <f>AI12</f>
        <v>0.8300000000000004</v>
      </c>
      <c r="AJ102" s="7">
        <f>H15</f>
        <v>-2.396926245221416E-2</v>
      </c>
      <c r="AK102" s="7"/>
      <c r="AL102" s="5"/>
    </row>
    <row r="103" spans="34:38">
      <c r="AH103" s="4"/>
      <c r="AI103" s="7">
        <f>AI11</f>
        <v>0.86000000000000043</v>
      </c>
      <c r="AJ103" s="7">
        <f>H14</f>
        <v>-2.0122137024974337E-2</v>
      </c>
      <c r="AK103" s="7"/>
      <c r="AL103" s="5"/>
    </row>
    <row r="104" spans="34:38">
      <c r="AH104" s="4"/>
      <c r="AI104" s="7">
        <f>AI10</f>
        <v>0.89000000000000046</v>
      </c>
      <c r="AJ104" s="7">
        <f>H13</f>
        <v>-1.6063020951551633E-2</v>
      </c>
      <c r="AK104" s="7"/>
      <c r="AL104" s="5"/>
    </row>
    <row r="105" spans="34:38">
      <c r="AH105" s="4"/>
      <c r="AI105" s="7">
        <f>AI9</f>
        <v>0.92000000000000048</v>
      </c>
      <c r="AJ105" s="7">
        <f>H12</f>
        <v>-1.1827593338905276E-2</v>
      </c>
      <c r="AK105" s="7"/>
      <c r="AL105" s="5"/>
    </row>
    <row r="106" spans="34:38">
      <c r="AH106" s="4"/>
      <c r="AI106" s="7">
        <f>AI8</f>
        <v>0.95000000000000051</v>
      </c>
      <c r="AJ106" s="7">
        <f>H11</f>
        <v>-7.4568513607773911E-3</v>
      </c>
      <c r="AK106" s="7"/>
      <c r="AL106" s="5"/>
    </row>
    <row r="107" spans="34:38">
      <c r="AH107" s="4"/>
      <c r="AI107" s="7">
        <f>AI7</f>
        <v>1</v>
      </c>
      <c r="AJ107" s="7">
        <f>H10</f>
        <v>0</v>
      </c>
      <c r="AK107" s="7"/>
      <c r="AL107" s="5"/>
    </row>
    <row r="108" spans="34:38">
      <c r="AH108" s="4"/>
      <c r="AI108" s="7"/>
      <c r="AJ108" s="7"/>
      <c r="AK108" s="7"/>
      <c r="AL108" s="5"/>
    </row>
    <row r="109" spans="34:38" ht="15.75" thickBot="1">
      <c r="AH109" s="8"/>
      <c r="AI109" s="9"/>
      <c r="AJ109" s="9"/>
      <c r="AK109" s="9"/>
      <c r="AL109" s="10"/>
    </row>
  </sheetData>
  <sortState ref="J2:K103">
    <sortCondition ref="J53"/>
  </sortState>
  <mergeCells count="4">
    <mergeCell ref="A8:H8"/>
    <mergeCell ref="AI4:AK5"/>
    <mergeCell ref="A1:N1"/>
    <mergeCell ref="A4:B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2016-01-25T06:41:11Z</dcterms:modified>
</cp:coreProperties>
</file>